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-2019-2020-2021\Сайт 2021\2021 3кв\"/>
    </mc:Choice>
  </mc:AlternateContent>
  <bookViews>
    <workbookView xWindow="0" yWindow="0" windowWidth="20730" windowHeight="8160"/>
  </bookViews>
  <sheets>
    <sheet name="Русс" sheetId="1" r:id="rId1"/>
  </sheets>
  <definedNames>
    <definedName name="_xlnm.Print_Area" localSheetId="0">Русс!$A$1:$T$42</definedName>
  </definedNames>
  <calcPr calcId="162913"/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J17" i="1" l="1"/>
  <c r="M17" i="1"/>
  <c r="N17" i="1"/>
  <c r="O17" i="1"/>
  <c r="P17" i="1"/>
  <c r="Q17" i="1"/>
  <c r="R17" i="1"/>
  <c r="I17" i="1"/>
  <c r="J36" i="1"/>
  <c r="M36" i="1"/>
  <c r="N36" i="1"/>
  <c r="O36" i="1"/>
  <c r="P36" i="1"/>
  <c r="Q36" i="1"/>
  <c r="R36" i="1"/>
  <c r="J37" i="1"/>
  <c r="M37" i="1"/>
  <c r="N37" i="1"/>
  <c r="O37" i="1"/>
  <c r="P37" i="1"/>
  <c r="Q37" i="1"/>
  <c r="R37" i="1"/>
  <c r="J34" i="1"/>
  <c r="J33" i="1" s="1"/>
  <c r="M34" i="1"/>
  <c r="N34" i="1"/>
  <c r="O34" i="1"/>
  <c r="P34" i="1"/>
  <c r="Q34" i="1"/>
  <c r="R34" i="1"/>
  <c r="R33" i="1" s="1"/>
  <c r="M33" i="1"/>
  <c r="N33" i="1"/>
  <c r="O33" i="1"/>
  <c r="P33" i="1"/>
  <c r="Q33" i="1"/>
  <c r="J31" i="1"/>
  <c r="J30" i="1" s="1"/>
  <c r="J29" i="1" s="1"/>
  <c r="M31" i="1"/>
  <c r="M30" i="1" s="1"/>
  <c r="M29" i="1" s="1"/>
  <c r="N31" i="1"/>
  <c r="N30" i="1" s="1"/>
  <c r="N29" i="1" s="1"/>
  <c r="O31" i="1"/>
  <c r="O30" i="1" s="1"/>
  <c r="O29" i="1" s="1"/>
  <c r="P31" i="1"/>
  <c r="P30" i="1" s="1"/>
  <c r="P29" i="1" s="1"/>
  <c r="Q31" i="1"/>
  <c r="Q30" i="1" s="1"/>
  <c r="Q29" i="1" s="1"/>
  <c r="R31" i="1"/>
  <c r="R30" i="1" s="1"/>
  <c r="R29" i="1" s="1"/>
  <c r="I31" i="1"/>
  <c r="J19" i="1"/>
  <c r="M19" i="1"/>
  <c r="N19" i="1"/>
  <c r="O19" i="1"/>
  <c r="P19" i="1"/>
  <c r="Q19" i="1"/>
  <c r="R19" i="1"/>
  <c r="J20" i="1"/>
  <c r="M20" i="1"/>
  <c r="N20" i="1"/>
  <c r="O20" i="1"/>
  <c r="P20" i="1"/>
  <c r="Q20" i="1"/>
  <c r="R20" i="1"/>
  <c r="R24" i="1"/>
  <c r="Q24" i="1"/>
  <c r="P24" i="1"/>
  <c r="O24" i="1"/>
  <c r="N24" i="1"/>
  <c r="M24" i="1"/>
  <c r="J24" i="1"/>
  <c r="I24" i="1"/>
  <c r="I23" i="1" s="1"/>
  <c r="R23" i="1"/>
  <c r="Q23" i="1"/>
  <c r="P23" i="1"/>
  <c r="O23" i="1"/>
  <c r="N23" i="1"/>
  <c r="M23" i="1"/>
  <c r="J23" i="1"/>
  <c r="J21" i="1"/>
  <c r="M21" i="1"/>
  <c r="N21" i="1"/>
  <c r="O21" i="1"/>
  <c r="P21" i="1"/>
  <c r="Q21" i="1"/>
  <c r="R21" i="1"/>
  <c r="I21" i="1"/>
  <c r="I34" i="1" l="1"/>
  <c r="I30" i="1"/>
  <c r="I37" i="1"/>
  <c r="I36" i="1" s="1"/>
  <c r="I33" i="1"/>
  <c r="J27" i="1"/>
  <c r="J26" i="1" s="1"/>
  <c r="M27" i="1"/>
  <c r="M26" i="1" s="1"/>
  <c r="N27" i="1"/>
  <c r="N26" i="1" s="1"/>
  <c r="O27" i="1"/>
  <c r="O26" i="1" s="1"/>
  <c r="P27" i="1"/>
  <c r="P26" i="1" s="1"/>
  <c r="Q27" i="1"/>
  <c r="Q26" i="1" s="1"/>
  <c r="R27" i="1"/>
  <c r="R26" i="1" s="1"/>
  <c r="I27" i="1"/>
  <c r="I26" i="1" s="1"/>
  <c r="I20" i="1"/>
  <c r="I29" i="1" l="1"/>
  <c r="I19" i="1"/>
  <c r="I18" i="1" l="1"/>
  <c r="J18" i="1"/>
  <c r="M18" i="1"/>
  <c r="N18" i="1"/>
  <c r="O18" i="1"/>
  <c r="P18" i="1"/>
  <c r="Q18" i="1"/>
  <c r="R18" i="1" l="1"/>
</calcChain>
</file>

<file path=xl/sharedStrings.xml><?xml version="1.0" encoding="utf-8"?>
<sst xmlns="http://schemas.openxmlformats.org/spreadsheetml/2006/main" count="85" uniqueCount="61">
  <si>
    <t>№ п/п</t>
  </si>
  <si>
    <t>Амортизация</t>
  </si>
  <si>
    <t>1.1.</t>
  </si>
  <si>
    <t>1.</t>
  </si>
  <si>
    <t>а</t>
  </si>
  <si>
    <t>1.2.</t>
  </si>
  <si>
    <t>1.2.1.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</si>
  <si>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</si>
  <si>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1.1.1.</t>
  </si>
  <si>
    <t>1.1.2.</t>
  </si>
  <si>
    <t>1.3.2.</t>
  </si>
  <si>
    <t>Создание сети опорных навигационных пунктов (ОНП)</t>
  </si>
  <si>
    <t>Развитие опорного навигационного пункта "Аркалык"</t>
  </si>
  <si>
    <t>наименование субъекта: РГП "Казаэронавигация", вид деятельности: Регулирование использования воздушного пространства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</si>
  <si>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</si>
  <si>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</si>
  <si>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</si>
  <si>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</si>
  <si>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</si>
  <si>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</si>
  <si>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</si>
  <si>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</si>
  <si>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</si>
  <si>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</si>
  <si>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</si>
  <si>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</si>
  <si>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</si>
  <si>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</si>
  <si>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</si>
  <si>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</si>
  <si>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</si>
  <si>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</si>
  <si>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</si>
  <si>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</si>
  <si>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Прибыль</t>
  </si>
  <si>
    <t>план</t>
  </si>
  <si>
    <t>факт</t>
  </si>
  <si>
    <t>факт прошлого года</t>
  </si>
  <si>
    <t>факт текущего года</t>
  </si>
  <si>
    <t xml:space="preserve">Аэронавигационное обслуживание воздушных судов в воздушном пространстве Республики Казахстан, за исключением аэронавигационного обслуживания воздушных судов, осуществляющих международные полеты; аэронавигационное обслуживание воздушных судов в районе аэродрома, за исключением аэронавигационного обслуживания воздушных судов, осуществляющих международные полеты.    </t>
  </si>
  <si>
    <t xml:space="preserve">Реализация данной программы повысит качество и надежность аэронавигационного обслуживания воздушных судов в воздушном пространстве Республики Казахстан, что отразится на повышении безопасности полетов    </t>
  </si>
  <si>
    <t>Развитие систем навигации и наблюдения</t>
  </si>
  <si>
    <t>Астана - развитие аэродромного комплекса</t>
  </si>
  <si>
    <t xml:space="preserve">Развитие  аэронавигационной системы </t>
  </si>
  <si>
    <t>Приобретение моноимпульсного вторичного радиолокатора, оснащенного режимом S, дополненного оборудованием ADS-B, включая монтажные и пусконаладочные работы</t>
  </si>
  <si>
    <t>Строительство по установке моноимпульсного вторичного радиолокатора</t>
  </si>
  <si>
    <t>ВСЕГО 2021 год</t>
  </si>
  <si>
    <t>Создание опорного навигационного пункта "Аральск"</t>
  </si>
  <si>
    <t>Строительство радиолокационного комплекса</t>
  </si>
  <si>
    <t>Развитие опорного навигационного пункта "Аягоз"</t>
  </si>
  <si>
    <t>1.1.3.</t>
  </si>
  <si>
    <t>Моноимпульсный вторичный радиолокатор, оснащенный режимом S и оборудованием ADS-B в г. Астана. Строительно-монтажные работы</t>
  </si>
  <si>
    <t>Павлодар - развитие аэродромного комплекса</t>
  </si>
  <si>
    <t>Установка ILS для ВПП-21</t>
  </si>
  <si>
    <t>Система посадки ILS -21 в г. Павлодар Павлодарского филиала РГП "Казаэронавигация" Строительно-монтажные работы</t>
  </si>
  <si>
    <t>Костанай - развитие аэродромного комплекса</t>
  </si>
  <si>
    <t>Система посадки ILS ВПП-33 и ILS ВПП-15</t>
  </si>
  <si>
    <t>Система посадки ILS ВПП-33 и ILS ВПП-15 в г. Костанай.  Строительно-монтажные работы</t>
  </si>
  <si>
    <t>Работа</t>
  </si>
  <si>
    <t>Планируется исполнить до конца года</t>
  </si>
  <si>
    <t>Информация об исполнении утвержденной инвестиционной программы на  2021-2025 годы по итогам 3 квартала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</si>
</sst>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/>
    <xf numFmtId="3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top" wrapText="1"/>
    </xf>
    <xf numFmtId="166" fontId="6" fillId="0" borderId="0" xfId="0" applyNumberFormat="1" applyFont="1"/>
    <xf numFmtId="166" fontId="9" fillId="0" borderId="0" xfId="0" applyNumberFormat="1" applyFont="1"/>
    <xf numFmtId="0" fontId="9" fillId="0" borderId="0" xfId="0" applyFont="1"/>
    <xf numFmtId="164" fontId="6" fillId="0" borderId="0" xfId="1" applyFont="1"/>
    <xf numFmtId="1" fontId="3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tabSelected="1" view="pageBreakPreview" zoomScale="68" zoomScaleNormal="59" zoomScaleSheetLayoutView="68" workbookViewId="0">
      <selection activeCell="I12" sqref="I12:L12"/>
    </sheetView>
  </sheetViews>
  <sheetFormatPr defaultRowHeight="15.75" x14ac:dyDescent="0.25"/>
  <cols>
    <col min="1" max="1" width="10.85546875" style="27" customWidth="1"/>
    <col min="2" max="2" width="32" style="27" customWidth="1"/>
    <col min="3" max="3" width="44.85546875" style="28" customWidth="1"/>
    <col min="4" max="4" width="15.5703125" style="27" customWidth="1"/>
    <col min="5" max="5" width="8.28515625" style="29" customWidth="1"/>
    <col min="6" max="6" width="6.85546875" style="29" customWidth="1"/>
    <col min="7" max="7" width="11.85546875" style="29" customWidth="1"/>
    <col min="8" max="8" width="12.85546875" style="29" hidden="1" customWidth="1"/>
    <col min="9" max="9" width="16.5703125" style="27" customWidth="1"/>
    <col min="10" max="10" width="11.7109375" style="27" customWidth="1"/>
    <col min="11" max="11" width="15.28515625" style="27" customWidth="1"/>
    <col min="12" max="12" width="13.5703125" style="27" customWidth="1"/>
    <col min="13" max="13" width="14" style="30" customWidth="1"/>
    <col min="14" max="14" width="13.85546875" style="30" customWidth="1"/>
    <col min="15" max="15" width="10.85546875" style="27" customWidth="1"/>
    <col min="16" max="16" width="7.140625" style="27" customWidth="1"/>
    <col min="17" max="17" width="10.42578125" style="27" customWidth="1"/>
    <col min="18" max="18" width="13.28515625" style="27" customWidth="1"/>
    <col min="19" max="19" width="13.7109375" style="27" customWidth="1"/>
    <col min="20" max="20" width="20.7109375" style="30" customWidth="1"/>
    <col min="21" max="21" width="15.140625" style="27" bestFit="1" customWidth="1"/>
    <col min="22" max="22" width="20.140625" style="27" customWidth="1"/>
    <col min="23" max="16384" width="9.140625" style="27"/>
  </cols>
  <sheetData>
    <row r="1" spans="1:20" x14ac:dyDescent="0.25">
      <c r="A1" s="1"/>
    </row>
    <row r="2" spans="1:20" hidden="1" x14ac:dyDescent="0.25">
      <c r="A2" s="1"/>
      <c r="Q2" s="59" t="s">
        <v>7</v>
      </c>
      <c r="R2" s="59"/>
      <c r="S2" s="59"/>
      <c r="T2" s="59"/>
    </row>
    <row r="3" spans="1:20" hidden="1" x14ac:dyDescent="0.25">
      <c r="A3" s="1"/>
      <c r="Q3" s="59"/>
      <c r="R3" s="59"/>
      <c r="S3" s="59"/>
      <c r="T3" s="59"/>
    </row>
    <row r="4" spans="1:20" hidden="1" x14ac:dyDescent="0.25">
      <c r="A4" s="1"/>
      <c r="Q4" s="59"/>
      <c r="R4" s="59"/>
      <c r="S4" s="59"/>
      <c r="T4" s="59"/>
    </row>
    <row r="5" spans="1:20" hidden="1" x14ac:dyDescent="0.25">
      <c r="A5" s="1"/>
      <c r="Q5" s="59"/>
      <c r="R5" s="59"/>
      <c r="S5" s="59"/>
      <c r="T5" s="59"/>
    </row>
    <row r="6" spans="1:20" hidden="1" x14ac:dyDescent="0.25">
      <c r="A6" s="1"/>
      <c r="Q6" s="59"/>
      <c r="R6" s="59"/>
      <c r="S6" s="59"/>
      <c r="T6" s="59"/>
    </row>
    <row r="7" spans="1:20" x14ac:dyDescent="0.25">
      <c r="A7" s="2"/>
      <c r="I7" s="31"/>
    </row>
    <row r="8" spans="1:20" s="32" customFormat="1" x14ac:dyDescent="0.25">
      <c r="A8" s="20"/>
      <c r="C8" s="5"/>
      <c r="E8" s="33"/>
      <c r="F8" s="33"/>
      <c r="G8" s="33"/>
      <c r="H8" s="33"/>
      <c r="M8" s="34"/>
      <c r="N8" s="34"/>
      <c r="T8" s="34"/>
    </row>
    <row r="9" spans="1:20" s="47" customFormat="1" ht="26.25" customHeight="1" x14ac:dyDescent="0.25">
      <c r="A9" s="61" t="s">
        <v>60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s="47" customFormat="1" ht="16.5" customHeight="1" x14ac:dyDescent="0.25">
      <c r="A10" s="60" t="s">
        <v>13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32" customFormat="1" ht="8.25" customHeight="1" x14ac:dyDescent="0.25">
      <c r="B11" s="35"/>
      <c r="C11" s="36"/>
      <c r="D11" s="35"/>
      <c r="E11" s="37"/>
      <c r="F11" s="37"/>
      <c r="G11" s="37"/>
      <c r="H11" s="37"/>
      <c r="I11" s="35"/>
      <c r="J11" s="35"/>
      <c r="K11" s="35"/>
      <c r="L11" s="35"/>
      <c r="M11" s="38"/>
      <c r="N11" s="38"/>
      <c r="O11" s="35"/>
      <c r="P11" s="35"/>
      <c r="Q11" s="35"/>
      <c r="R11" s="35"/>
      <c r="S11" s="35"/>
      <c r="T11" s="38"/>
    </row>
    <row r="12" spans="1:20" s="32" customFormat="1" ht="192.75" customHeight="1" x14ac:dyDescent="0.25">
      <c r="A12" s="62" t="s">
        <v>0</v>
      </c>
      <c r="B12" s="56" t="s">
        <v>14</v>
      </c>
      <c r="C12" s="56"/>
      <c r="D12" s="56"/>
      <c r="E12" s="56"/>
      <c r="F12" s="56"/>
      <c r="G12" s="56"/>
      <c r="H12" s="57" t="s">
        <v>15</v>
      </c>
      <c r="I12" s="57" t="s">
        <v>16</v>
      </c>
      <c r="J12" s="57"/>
      <c r="K12" s="57"/>
      <c r="L12" s="57"/>
      <c r="M12" s="56" t="s">
        <v>17</v>
      </c>
      <c r="N12" s="56"/>
      <c r="O12" s="56"/>
      <c r="P12" s="56"/>
      <c r="Q12" s="56" t="s">
        <v>18</v>
      </c>
      <c r="R12" s="56"/>
      <c r="S12" s="56" t="s">
        <v>19</v>
      </c>
      <c r="T12" s="58" t="s">
        <v>20</v>
      </c>
    </row>
    <row r="13" spans="1:20" s="32" customFormat="1" ht="109.5" customHeight="1" x14ac:dyDescent="0.25">
      <c r="A13" s="62"/>
      <c r="B13" s="56" t="s">
        <v>21</v>
      </c>
      <c r="C13" s="58" t="s">
        <v>22</v>
      </c>
      <c r="D13" s="56" t="s">
        <v>23</v>
      </c>
      <c r="E13" s="57" t="s">
        <v>24</v>
      </c>
      <c r="F13" s="57"/>
      <c r="G13" s="57" t="s">
        <v>25</v>
      </c>
      <c r="H13" s="57"/>
      <c r="I13" s="56" t="s">
        <v>26</v>
      </c>
      <c r="J13" s="56" t="s">
        <v>27</v>
      </c>
      <c r="K13" s="56" t="s">
        <v>28</v>
      </c>
      <c r="L13" s="56" t="s">
        <v>29</v>
      </c>
      <c r="M13" s="58" t="s">
        <v>30</v>
      </c>
      <c r="N13" s="58"/>
      <c r="O13" s="56" t="s">
        <v>31</v>
      </c>
      <c r="P13" s="56" t="s">
        <v>32</v>
      </c>
      <c r="Q13" s="56" t="s">
        <v>33</v>
      </c>
      <c r="R13" s="56"/>
      <c r="S13" s="56"/>
      <c r="T13" s="58"/>
    </row>
    <row r="14" spans="1:20" s="32" customFormat="1" ht="41.25" customHeight="1" x14ac:dyDescent="0.25">
      <c r="A14" s="62"/>
      <c r="B14" s="56"/>
      <c r="C14" s="58"/>
      <c r="D14" s="56"/>
      <c r="E14" s="57"/>
      <c r="F14" s="57"/>
      <c r="G14" s="57"/>
      <c r="H14" s="57"/>
      <c r="I14" s="56"/>
      <c r="J14" s="56"/>
      <c r="K14" s="56"/>
      <c r="L14" s="56"/>
      <c r="M14" s="58" t="s">
        <v>1</v>
      </c>
      <c r="N14" s="58" t="s">
        <v>34</v>
      </c>
      <c r="O14" s="56"/>
      <c r="P14" s="56"/>
      <c r="Q14" s="56"/>
      <c r="R14" s="56"/>
      <c r="S14" s="56"/>
      <c r="T14" s="58"/>
    </row>
    <row r="15" spans="1:20" s="32" customFormat="1" ht="49.5" customHeight="1" x14ac:dyDescent="0.25">
      <c r="A15" s="62"/>
      <c r="B15" s="56"/>
      <c r="C15" s="58"/>
      <c r="D15" s="56"/>
      <c r="E15" s="19" t="s">
        <v>35</v>
      </c>
      <c r="F15" s="19" t="s">
        <v>36</v>
      </c>
      <c r="G15" s="57"/>
      <c r="H15" s="57"/>
      <c r="I15" s="56"/>
      <c r="J15" s="56"/>
      <c r="K15" s="56"/>
      <c r="L15" s="56"/>
      <c r="M15" s="58"/>
      <c r="N15" s="58"/>
      <c r="O15" s="56"/>
      <c r="P15" s="56"/>
      <c r="Q15" s="18" t="s">
        <v>37</v>
      </c>
      <c r="R15" s="18" t="s">
        <v>38</v>
      </c>
      <c r="S15" s="56"/>
      <c r="T15" s="58"/>
    </row>
    <row r="16" spans="1:20" s="32" customFormat="1" x14ac:dyDescent="0.25">
      <c r="A16" s="18">
        <v>1</v>
      </c>
      <c r="B16" s="18">
        <v>2</v>
      </c>
      <c r="C16" s="26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</row>
    <row r="17" spans="1:22" s="32" customFormat="1" ht="22.5" customHeight="1" x14ac:dyDescent="0.25">
      <c r="A17" s="18"/>
      <c r="B17" s="15" t="s">
        <v>46</v>
      </c>
      <c r="C17" s="26"/>
      <c r="D17" s="19"/>
      <c r="E17" s="19"/>
      <c r="F17" s="19"/>
      <c r="G17" s="19"/>
      <c r="H17" s="19"/>
      <c r="I17" s="4">
        <f>I18</f>
        <v>3364082.44</v>
      </c>
      <c r="J17" s="4">
        <f t="shared" ref="J17:R17" si="0">J18</f>
        <v>0</v>
      </c>
      <c r="K17" s="4">
        <f>J17-I17</f>
        <v>-3364082.44</v>
      </c>
      <c r="L17" s="4"/>
      <c r="M17" s="44">
        <f t="shared" si="0"/>
        <v>0</v>
      </c>
      <c r="N17" s="44">
        <f t="shared" si="0"/>
        <v>0</v>
      </c>
      <c r="O17" s="44">
        <f t="shared" si="0"/>
        <v>0</v>
      </c>
      <c r="P17" s="44">
        <f t="shared" si="0"/>
        <v>0</v>
      </c>
      <c r="Q17" s="44">
        <f t="shared" si="0"/>
        <v>0</v>
      </c>
      <c r="R17" s="44">
        <f t="shared" si="0"/>
        <v>0</v>
      </c>
      <c r="S17" s="4"/>
      <c r="T17" s="39"/>
      <c r="U17" s="40"/>
    </row>
    <row r="18" spans="1:22" s="32" customFormat="1" ht="24" customHeight="1" x14ac:dyDescent="0.25">
      <c r="A18" s="17">
        <v>1</v>
      </c>
      <c r="B18" s="3"/>
      <c r="C18" s="6" t="s">
        <v>43</v>
      </c>
      <c r="D18" s="17"/>
      <c r="E18" s="17"/>
      <c r="F18" s="17"/>
      <c r="G18" s="17">
        <v>2021</v>
      </c>
      <c r="H18" s="17"/>
      <c r="I18" s="21">
        <f>I19+I29</f>
        <v>3364082.44</v>
      </c>
      <c r="J18" s="21">
        <f t="shared" ref="J18:R18" si="1">J19</f>
        <v>0</v>
      </c>
      <c r="K18" s="21">
        <f t="shared" ref="K18:K38" si="2">J18-I18</f>
        <v>-3364082.44</v>
      </c>
      <c r="L18" s="4"/>
      <c r="M18" s="44">
        <f t="shared" si="1"/>
        <v>0</v>
      </c>
      <c r="N18" s="44">
        <f t="shared" si="1"/>
        <v>0</v>
      </c>
      <c r="O18" s="44">
        <f t="shared" si="1"/>
        <v>0</v>
      </c>
      <c r="P18" s="44">
        <f t="shared" si="1"/>
        <v>0</v>
      </c>
      <c r="Q18" s="44">
        <f t="shared" si="1"/>
        <v>0</v>
      </c>
      <c r="R18" s="44">
        <f t="shared" si="1"/>
        <v>0</v>
      </c>
      <c r="S18" s="7"/>
      <c r="T18" s="51" t="s">
        <v>40</v>
      </c>
      <c r="U18" s="40"/>
    </row>
    <row r="19" spans="1:22" s="32" customFormat="1" ht="77.25" customHeight="1" x14ac:dyDescent="0.25">
      <c r="A19" s="3" t="s">
        <v>2</v>
      </c>
      <c r="B19" s="48" t="s">
        <v>39</v>
      </c>
      <c r="C19" s="6" t="s">
        <v>11</v>
      </c>
      <c r="D19" s="17"/>
      <c r="E19" s="17"/>
      <c r="F19" s="17"/>
      <c r="G19" s="17">
        <v>2021</v>
      </c>
      <c r="H19" s="17"/>
      <c r="I19" s="21">
        <f>I20+I23+I26</f>
        <v>923760.27</v>
      </c>
      <c r="J19" s="21">
        <f t="shared" ref="J19:R19" si="3">J20+J23+J26</f>
        <v>0</v>
      </c>
      <c r="K19" s="21">
        <f t="shared" si="2"/>
        <v>-923760.27</v>
      </c>
      <c r="L19" s="4"/>
      <c r="M19" s="44">
        <f t="shared" si="3"/>
        <v>0</v>
      </c>
      <c r="N19" s="44">
        <f t="shared" si="3"/>
        <v>0</v>
      </c>
      <c r="O19" s="44">
        <f t="shared" si="3"/>
        <v>0</v>
      </c>
      <c r="P19" s="44">
        <f t="shared" si="3"/>
        <v>0</v>
      </c>
      <c r="Q19" s="44">
        <f t="shared" si="3"/>
        <v>0</v>
      </c>
      <c r="R19" s="44">
        <f t="shared" si="3"/>
        <v>0</v>
      </c>
      <c r="S19" s="8"/>
      <c r="T19" s="52"/>
      <c r="U19" s="40"/>
    </row>
    <row r="20" spans="1:22" s="32" customFormat="1" ht="39.75" customHeight="1" x14ac:dyDescent="0.25">
      <c r="A20" s="9" t="s">
        <v>8</v>
      </c>
      <c r="B20" s="49"/>
      <c r="C20" s="10" t="s">
        <v>12</v>
      </c>
      <c r="D20" s="17"/>
      <c r="E20" s="17"/>
      <c r="F20" s="17"/>
      <c r="G20" s="17"/>
      <c r="H20" s="17"/>
      <c r="I20" s="21">
        <f>I21</f>
        <v>307920.09000000003</v>
      </c>
      <c r="J20" s="21">
        <f t="shared" ref="J20:R20" si="4">J21</f>
        <v>0</v>
      </c>
      <c r="K20" s="21">
        <f t="shared" si="2"/>
        <v>-307920.09000000003</v>
      </c>
      <c r="L20" s="4"/>
      <c r="M20" s="44">
        <f t="shared" si="4"/>
        <v>0</v>
      </c>
      <c r="N20" s="44">
        <f t="shared" si="4"/>
        <v>0</v>
      </c>
      <c r="O20" s="44">
        <f t="shared" si="4"/>
        <v>0</v>
      </c>
      <c r="P20" s="44">
        <f t="shared" si="4"/>
        <v>0</v>
      </c>
      <c r="Q20" s="44">
        <f t="shared" si="4"/>
        <v>0</v>
      </c>
      <c r="R20" s="44">
        <f t="shared" si="4"/>
        <v>0</v>
      </c>
      <c r="S20" s="8"/>
      <c r="T20" s="52"/>
      <c r="U20" s="40"/>
    </row>
    <row r="21" spans="1:22" s="32" customFormat="1" ht="81" customHeight="1" x14ac:dyDescent="0.25">
      <c r="A21" s="19">
        <v>1</v>
      </c>
      <c r="B21" s="49"/>
      <c r="C21" s="10" t="s">
        <v>44</v>
      </c>
      <c r="D21" s="14"/>
      <c r="E21" s="17"/>
      <c r="F21" s="17">
        <v>0</v>
      </c>
      <c r="G21" s="17">
        <v>2021</v>
      </c>
      <c r="H21" s="55"/>
      <c r="I21" s="21">
        <f>I22</f>
        <v>307920.09000000003</v>
      </c>
      <c r="J21" s="21">
        <f t="shared" ref="J21:R21" si="5">J22</f>
        <v>0</v>
      </c>
      <c r="K21" s="21">
        <f t="shared" si="2"/>
        <v>-307920.09000000003</v>
      </c>
      <c r="L21" s="4"/>
      <c r="M21" s="44">
        <f t="shared" si="5"/>
        <v>0</v>
      </c>
      <c r="N21" s="44">
        <f t="shared" si="5"/>
        <v>0</v>
      </c>
      <c r="O21" s="44">
        <f t="shared" si="5"/>
        <v>0</v>
      </c>
      <c r="P21" s="44">
        <f t="shared" si="5"/>
        <v>0</v>
      </c>
      <c r="Q21" s="44">
        <f t="shared" si="5"/>
        <v>0</v>
      </c>
      <c r="R21" s="44">
        <f t="shared" si="5"/>
        <v>0</v>
      </c>
      <c r="S21" s="18"/>
      <c r="T21" s="52"/>
      <c r="U21" s="40"/>
    </row>
    <row r="22" spans="1:22" s="32" customFormat="1" ht="105.75" customHeight="1" x14ac:dyDescent="0.25">
      <c r="A22" s="19" t="s">
        <v>4</v>
      </c>
      <c r="B22" s="49"/>
      <c r="C22" s="11" t="s">
        <v>45</v>
      </c>
      <c r="D22" s="12" t="s">
        <v>58</v>
      </c>
      <c r="E22" s="19">
        <v>1</v>
      </c>
      <c r="F22" s="19">
        <v>0</v>
      </c>
      <c r="G22" s="19">
        <v>2021</v>
      </c>
      <c r="H22" s="55"/>
      <c r="I22" s="22">
        <v>307920.09000000003</v>
      </c>
      <c r="J22" s="22">
        <v>0</v>
      </c>
      <c r="K22" s="22">
        <f t="shared" si="2"/>
        <v>-307920.09000000003</v>
      </c>
      <c r="L22" s="13" t="s">
        <v>59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18"/>
      <c r="T22" s="52"/>
      <c r="U22" s="40"/>
    </row>
    <row r="23" spans="1:22" s="42" customFormat="1" ht="39" customHeight="1" x14ac:dyDescent="0.25">
      <c r="A23" s="17" t="s">
        <v>9</v>
      </c>
      <c r="B23" s="49"/>
      <c r="C23" s="10" t="s">
        <v>47</v>
      </c>
      <c r="D23" s="14"/>
      <c r="E23" s="17"/>
      <c r="F23" s="19">
        <v>0</v>
      </c>
      <c r="G23" s="17">
        <v>2021</v>
      </c>
      <c r="H23" s="55"/>
      <c r="I23" s="21">
        <f>I24</f>
        <v>307920.09000000003</v>
      </c>
      <c r="J23" s="21">
        <f t="shared" ref="J23:R24" si="6">J24</f>
        <v>0</v>
      </c>
      <c r="K23" s="21">
        <f t="shared" si="2"/>
        <v>-307920.09000000003</v>
      </c>
      <c r="L23" s="4"/>
      <c r="M23" s="44">
        <f t="shared" si="6"/>
        <v>0</v>
      </c>
      <c r="N23" s="44">
        <f t="shared" si="6"/>
        <v>0</v>
      </c>
      <c r="O23" s="44">
        <f t="shared" si="6"/>
        <v>0</v>
      </c>
      <c r="P23" s="44">
        <f t="shared" si="6"/>
        <v>0</v>
      </c>
      <c r="Q23" s="44">
        <f t="shared" si="6"/>
        <v>0</v>
      </c>
      <c r="R23" s="44">
        <f t="shared" si="6"/>
        <v>0</v>
      </c>
      <c r="S23" s="7"/>
      <c r="T23" s="52"/>
      <c r="U23" s="41"/>
    </row>
    <row r="24" spans="1:22" s="32" customFormat="1" ht="86.25" customHeight="1" x14ac:dyDescent="0.25">
      <c r="A24" s="19" t="s">
        <v>3</v>
      </c>
      <c r="B24" s="50"/>
      <c r="C24" s="10" t="s">
        <v>44</v>
      </c>
      <c r="D24" s="14"/>
      <c r="E24" s="17"/>
      <c r="F24" s="17">
        <v>0</v>
      </c>
      <c r="G24" s="17">
        <v>2021</v>
      </c>
      <c r="H24" s="55"/>
      <c r="I24" s="21">
        <f>I25</f>
        <v>307920.09000000003</v>
      </c>
      <c r="J24" s="21">
        <f t="shared" si="6"/>
        <v>0</v>
      </c>
      <c r="K24" s="21">
        <f t="shared" si="2"/>
        <v>-307920.09000000003</v>
      </c>
      <c r="L24" s="4"/>
      <c r="M24" s="44">
        <f t="shared" si="6"/>
        <v>0</v>
      </c>
      <c r="N24" s="44">
        <f t="shared" si="6"/>
        <v>0</v>
      </c>
      <c r="O24" s="44">
        <f t="shared" si="6"/>
        <v>0</v>
      </c>
      <c r="P24" s="44">
        <f t="shared" si="6"/>
        <v>0</v>
      </c>
      <c r="Q24" s="44">
        <f t="shared" si="6"/>
        <v>0</v>
      </c>
      <c r="R24" s="44">
        <f t="shared" si="6"/>
        <v>0</v>
      </c>
      <c r="S24" s="18"/>
      <c r="T24" s="53"/>
      <c r="U24" s="40"/>
    </row>
    <row r="25" spans="1:22" s="32" customFormat="1" ht="81" customHeight="1" x14ac:dyDescent="0.25">
      <c r="A25" s="19" t="s">
        <v>4</v>
      </c>
      <c r="B25" s="48" t="s">
        <v>39</v>
      </c>
      <c r="C25" s="11" t="s">
        <v>48</v>
      </c>
      <c r="D25" s="12" t="s">
        <v>58</v>
      </c>
      <c r="E25" s="19">
        <v>1</v>
      </c>
      <c r="F25" s="19">
        <v>0</v>
      </c>
      <c r="G25" s="19">
        <v>2021</v>
      </c>
      <c r="H25" s="55"/>
      <c r="I25" s="23">
        <v>307920.09000000003</v>
      </c>
      <c r="J25" s="22">
        <v>0</v>
      </c>
      <c r="K25" s="22">
        <f t="shared" si="2"/>
        <v>-307920.09000000003</v>
      </c>
      <c r="L25" s="13" t="s">
        <v>59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18"/>
      <c r="T25" s="54" t="s">
        <v>40</v>
      </c>
      <c r="U25" s="40"/>
    </row>
    <row r="26" spans="1:22" s="42" customFormat="1" ht="39" customHeight="1" x14ac:dyDescent="0.25">
      <c r="A26" s="17" t="s">
        <v>50</v>
      </c>
      <c r="B26" s="52"/>
      <c r="C26" s="10" t="s">
        <v>49</v>
      </c>
      <c r="D26" s="14"/>
      <c r="E26" s="17"/>
      <c r="F26" s="19">
        <v>0</v>
      </c>
      <c r="G26" s="17">
        <v>2021</v>
      </c>
      <c r="H26" s="55"/>
      <c r="I26" s="21">
        <f>I27</f>
        <v>307920.09000000003</v>
      </c>
      <c r="J26" s="21">
        <f t="shared" ref="J26:R27" si="7">J27</f>
        <v>0</v>
      </c>
      <c r="K26" s="21">
        <f t="shared" si="2"/>
        <v>-307920.09000000003</v>
      </c>
      <c r="L26" s="4"/>
      <c r="M26" s="44">
        <f t="shared" si="7"/>
        <v>0</v>
      </c>
      <c r="N26" s="44">
        <f t="shared" si="7"/>
        <v>0</v>
      </c>
      <c r="O26" s="44">
        <f t="shared" si="7"/>
        <v>0</v>
      </c>
      <c r="P26" s="44">
        <f t="shared" si="7"/>
        <v>0</v>
      </c>
      <c r="Q26" s="44">
        <f t="shared" si="7"/>
        <v>0</v>
      </c>
      <c r="R26" s="44">
        <f t="shared" si="7"/>
        <v>0</v>
      </c>
      <c r="S26" s="7"/>
      <c r="T26" s="52"/>
      <c r="U26" s="41"/>
    </row>
    <row r="27" spans="1:22" s="32" customFormat="1" ht="86.25" customHeight="1" x14ac:dyDescent="0.25">
      <c r="A27" s="19" t="s">
        <v>3</v>
      </c>
      <c r="B27" s="52"/>
      <c r="C27" s="10" t="s">
        <v>44</v>
      </c>
      <c r="D27" s="14"/>
      <c r="E27" s="17"/>
      <c r="F27" s="17">
        <v>0</v>
      </c>
      <c r="G27" s="17">
        <v>2021</v>
      </c>
      <c r="H27" s="55"/>
      <c r="I27" s="21">
        <f>I28</f>
        <v>307920.09000000003</v>
      </c>
      <c r="J27" s="21">
        <f t="shared" si="7"/>
        <v>0</v>
      </c>
      <c r="K27" s="21">
        <f t="shared" si="2"/>
        <v>-307920.09000000003</v>
      </c>
      <c r="L27" s="4"/>
      <c r="M27" s="44">
        <f t="shared" si="7"/>
        <v>0</v>
      </c>
      <c r="N27" s="44">
        <f t="shared" si="7"/>
        <v>0</v>
      </c>
      <c r="O27" s="44">
        <f t="shared" si="7"/>
        <v>0</v>
      </c>
      <c r="P27" s="44">
        <f t="shared" si="7"/>
        <v>0</v>
      </c>
      <c r="Q27" s="44">
        <f t="shared" si="7"/>
        <v>0</v>
      </c>
      <c r="R27" s="44">
        <f t="shared" si="7"/>
        <v>0</v>
      </c>
      <c r="S27" s="18"/>
      <c r="T27" s="52"/>
      <c r="U27" s="40"/>
    </row>
    <row r="28" spans="1:22" s="32" customFormat="1" ht="81" customHeight="1" x14ac:dyDescent="0.25">
      <c r="A28" s="19" t="s">
        <v>4</v>
      </c>
      <c r="B28" s="52"/>
      <c r="C28" s="11" t="s">
        <v>48</v>
      </c>
      <c r="D28" s="12" t="s">
        <v>58</v>
      </c>
      <c r="E28" s="19">
        <v>1</v>
      </c>
      <c r="F28" s="19">
        <v>0</v>
      </c>
      <c r="G28" s="19">
        <v>2021</v>
      </c>
      <c r="H28" s="55"/>
      <c r="I28" s="23">
        <v>307920.09000000003</v>
      </c>
      <c r="J28" s="22">
        <v>0</v>
      </c>
      <c r="K28" s="22">
        <f t="shared" si="2"/>
        <v>-307920.09000000003</v>
      </c>
      <c r="L28" s="13" t="s">
        <v>59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18"/>
      <c r="T28" s="52"/>
      <c r="U28" s="40"/>
    </row>
    <row r="29" spans="1:22" s="32" customFormat="1" ht="33.75" customHeight="1" x14ac:dyDescent="0.25">
      <c r="A29" s="3" t="s">
        <v>5</v>
      </c>
      <c r="B29" s="52"/>
      <c r="C29" s="10" t="s">
        <v>41</v>
      </c>
      <c r="D29" s="17"/>
      <c r="E29" s="19"/>
      <c r="F29" s="19">
        <v>0</v>
      </c>
      <c r="G29" s="19">
        <v>2021</v>
      </c>
      <c r="H29" s="55"/>
      <c r="I29" s="21">
        <f>I30+I33+I36</f>
        <v>2440322.17</v>
      </c>
      <c r="J29" s="21">
        <f t="shared" ref="J29:R31" si="8">J30</f>
        <v>0</v>
      </c>
      <c r="K29" s="21">
        <f t="shared" si="2"/>
        <v>-2440322.17</v>
      </c>
      <c r="L29" s="4"/>
      <c r="M29" s="44">
        <f t="shared" si="8"/>
        <v>0</v>
      </c>
      <c r="N29" s="44">
        <f t="shared" si="8"/>
        <v>0</v>
      </c>
      <c r="O29" s="44">
        <f t="shared" si="8"/>
        <v>0</v>
      </c>
      <c r="P29" s="44">
        <f t="shared" si="8"/>
        <v>0</v>
      </c>
      <c r="Q29" s="44">
        <f t="shared" si="8"/>
        <v>0</v>
      </c>
      <c r="R29" s="44">
        <f t="shared" si="8"/>
        <v>0</v>
      </c>
      <c r="S29" s="17"/>
      <c r="T29" s="52"/>
      <c r="U29" s="40"/>
    </row>
    <row r="30" spans="1:22" s="32" customFormat="1" ht="100.5" customHeight="1" x14ac:dyDescent="0.25">
      <c r="A30" s="19" t="s">
        <v>6</v>
      </c>
      <c r="B30" s="52"/>
      <c r="C30" s="10" t="s">
        <v>42</v>
      </c>
      <c r="D30" s="17"/>
      <c r="E30" s="17"/>
      <c r="F30" s="17">
        <v>0</v>
      </c>
      <c r="G30" s="17">
        <v>2021</v>
      </c>
      <c r="H30" s="55"/>
      <c r="I30" s="21">
        <f>I31</f>
        <v>307920.09000000003</v>
      </c>
      <c r="J30" s="21">
        <f t="shared" si="8"/>
        <v>0</v>
      </c>
      <c r="K30" s="21">
        <f t="shared" si="2"/>
        <v>-307920.09000000003</v>
      </c>
      <c r="L30" s="4"/>
      <c r="M30" s="44">
        <f t="shared" si="8"/>
        <v>0</v>
      </c>
      <c r="N30" s="44">
        <f t="shared" si="8"/>
        <v>0</v>
      </c>
      <c r="O30" s="44">
        <f t="shared" si="8"/>
        <v>0</v>
      </c>
      <c r="P30" s="44">
        <f t="shared" si="8"/>
        <v>0</v>
      </c>
      <c r="Q30" s="44">
        <f t="shared" si="8"/>
        <v>0</v>
      </c>
      <c r="R30" s="44">
        <f t="shared" si="8"/>
        <v>0</v>
      </c>
      <c r="S30" s="19"/>
      <c r="T30" s="52"/>
      <c r="U30" s="40"/>
    </row>
    <row r="31" spans="1:22" s="32" customFormat="1" ht="105.75" customHeight="1" x14ac:dyDescent="0.25">
      <c r="A31" s="19">
        <v>1</v>
      </c>
      <c r="B31" s="52"/>
      <c r="C31" s="10" t="s">
        <v>44</v>
      </c>
      <c r="D31" s="14"/>
      <c r="E31" s="17"/>
      <c r="F31" s="17">
        <v>0</v>
      </c>
      <c r="G31" s="17">
        <v>2021</v>
      </c>
      <c r="H31" s="55"/>
      <c r="I31" s="24">
        <f>I32</f>
        <v>307920.09000000003</v>
      </c>
      <c r="J31" s="24">
        <f t="shared" si="8"/>
        <v>0</v>
      </c>
      <c r="K31" s="21">
        <f t="shared" si="2"/>
        <v>-307920.09000000003</v>
      </c>
      <c r="L31" s="25"/>
      <c r="M31" s="46">
        <f t="shared" si="8"/>
        <v>0</v>
      </c>
      <c r="N31" s="46">
        <f t="shared" si="8"/>
        <v>0</v>
      </c>
      <c r="O31" s="46">
        <f t="shared" si="8"/>
        <v>0</v>
      </c>
      <c r="P31" s="46">
        <f t="shared" si="8"/>
        <v>0</v>
      </c>
      <c r="Q31" s="46">
        <f t="shared" si="8"/>
        <v>0</v>
      </c>
      <c r="R31" s="46">
        <f t="shared" si="8"/>
        <v>0</v>
      </c>
      <c r="S31" s="19"/>
      <c r="T31" s="52"/>
      <c r="U31" s="40"/>
      <c r="V31" s="43"/>
    </row>
    <row r="32" spans="1:22" s="32" customFormat="1" ht="78.75" customHeight="1" x14ac:dyDescent="0.25">
      <c r="A32" s="16" t="s">
        <v>4</v>
      </c>
      <c r="B32" s="52"/>
      <c r="C32" s="11" t="s">
        <v>51</v>
      </c>
      <c r="D32" s="12" t="s">
        <v>58</v>
      </c>
      <c r="E32" s="19">
        <v>1</v>
      </c>
      <c r="F32" s="19">
        <v>0</v>
      </c>
      <c r="G32" s="19">
        <v>2021</v>
      </c>
      <c r="H32" s="55"/>
      <c r="I32" s="22">
        <v>307920.09000000003</v>
      </c>
      <c r="J32" s="22">
        <v>0</v>
      </c>
      <c r="K32" s="22">
        <f t="shared" si="2"/>
        <v>-307920.09000000003</v>
      </c>
      <c r="L32" s="13" t="s">
        <v>59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19"/>
      <c r="T32" s="52"/>
      <c r="U32" s="40"/>
    </row>
    <row r="33" spans="1:22" s="42" customFormat="1" ht="36.75" customHeight="1" x14ac:dyDescent="0.25">
      <c r="A33" s="17" t="s">
        <v>6</v>
      </c>
      <c r="B33" s="52"/>
      <c r="C33" s="10" t="s">
        <v>55</v>
      </c>
      <c r="D33" s="17"/>
      <c r="E33" s="17"/>
      <c r="F33" s="19">
        <v>0</v>
      </c>
      <c r="G33" s="17">
        <v>2021</v>
      </c>
      <c r="H33" s="55"/>
      <c r="I33" s="21">
        <f>I34</f>
        <v>1106903.6040000001</v>
      </c>
      <c r="J33" s="21">
        <f t="shared" ref="J33:R34" si="9">J34</f>
        <v>0</v>
      </c>
      <c r="K33" s="21">
        <f t="shared" si="2"/>
        <v>-1106903.6040000001</v>
      </c>
      <c r="L33" s="4"/>
      <c r="M33" s="44">
        <f t="shared" si="9"/>
        <v>0</v>
      </c>
      <c r="N33" s="44">
        <f t="shared" si="9"/>
        <v>0</v>
      </c>
      <c r="O33" s="44">
        <f t="shared" si="9"/>
        <v>0</v>
      </c>
      <c r="P33" s="44">
        <f t="shared" si="9"/>
        <v>0</v>
      </c>
      <c r="Q33" s="44">
        <f t="shared" si="9"/>
        <v>0</v>
      </c>
      <c r="R33" s="44">
        <f t="shared" si="9"/>
        <v>0</v>
      </c>
      <c r="S33" s="17"/>
      <c r="T33" s="52"/>
      <c r="U33" s="41"/>
    </row>
    <row r="34" spans="1:22" s="32" customFormat="1" ht="48" customHeight="1" x14ac:dyDescent="0.25">
      <c r="A34" s="19">
        <v>1</v>
      </c>
      <c r="B34" s="52"/>
      <c r="C34" s="10" t="s">
        <v>56</v>
      </c>
      <c r="D34" s="17"/>
      <c r="E34" s="17"/>
      <c r="F34" s="17">
        <v>0</v>
      </c>
      <c r="G34" s="17">
        <v>2021</v>
      </c>
      <c r="H34" s="55"/>
      <c r="I34" s="21">
        <f>I35</f>
        <v>1106903.6040000001</v>
      </c>
      <c r="J34" s="21">
        <f t="shared" si="9"/>
        <v>0</v>
      </c>
      <c r="K34" s="21">
        <f t="shared" si="2"/>
        <v>-1106903.6040000001</v>
      </c>
      <c r="L34" s="4"/>
      <c r="M34" s="44">
        <f t="shared" si="9"/>
        <v>0</v>
      </c>
      <c r="N34" s="44">
        <f t="shared" si="9"/>
        <v>0</v>
      </c>
      <c r="O34" s="44">
        <f t="shared" si="9"/>
        <v>0</v>
      </c>
      <c r="P34" s="44">
        <f t="shared" si="9"/>
        <v>0</v>
      </c>
      <c r="Q34" s="44">
        <f t="shared" si="9"/>
        <v>0</v>
      </c>
      <c r="R34" s="44">
        <f t="shared" si="9"/>
        <v>0</v>
      </c>
      <c r="S34" s="19"/>
      <c r="T34" s="52"/>
      <c r="U34" s="40"/>
    </row>
    <row r="35" spans="1:22" s="32" customFormat="1" ht="74.25" customHeight="1" x14ac:dyDescent="0.25">
      <c r="A35" s="19" t="s">
        <v>4</v>
      </c>
      <c r="B35" s="52"/>
      <c r="C35" s="11" t="s">
        <v>57</v>
      </c>
      <c r="D35" s="12" t="s">
        <v>58</v>
      </c>
      <c r="E35" s="19">
        <v>1</v>
      </c>
      <c r="F35" s="19">
        <v>0</v>
      </c>
      <c r="G35" s="17">
        <v>2021</v>
      </c>
      <c r="H35" s="55"/>
      <c r="I35" s="23">
        <v>1106903.6040000001</v>
      </c>
      <c r="J35" s="22">
        <v>0</v>
      </c>
      <c r="K35" s="22">
        <f t="shared" si="2"/>
        <v>-1106903.6040000001</v>
      </c>
      <c r="L35" s="13" t="s">
        <v>59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19"/>
      <c r="T35" s="52"/>
      <c r="U35" s="40"/>
    </row>
    <row r="36" spans="1:22" s="32" customFormat="1" ht="45.75" customHeight="1" x14ac:dyDescent="0.25">
      <c r="A36" s="3" t="s">
        <v>10</v>
      </c>
      <c r="B36" s="52"/>
      <c r="C36" s="10" t="s">
        <v>52</v>
      </c>
      <c r="D36" s="17"/>
      <c r="E36" s="17"/>
      <c r="F36" s="19">
        <v>0</v>
      </c>
      <c r="G36" s="17">
        <v>2021</v>
      </c>
      <c r="H36" s="55"/>
      <c r="I36" s="21">
        <f>I37</f>
        <v>1025498.476</v>
      </c>
      <c r="J36" s="21">
        <f t="shared" ref="J36:R36" si="10">J37</f>
        <v>0</v>
      </c>
      <c r="K36" s="21">
        <f t="shared" si="2"/>
        <v>-1025498.476</v>
      </c>
      <c r="L36" s="4"/>
      <c r="M36" s="44">
        <f t="shared" si="10"/>
        <v>0</v>
      </c>
      <c r="N36" s="44">
        <f t="shared" si="10"/>
        <v>0</v>
      </c>
      <c r="O36" s="44">
        <f t="shared" si="10"/>
        <v>0</v>
      </c>
      <c r="P36" s="44">
        <f t="shared" si="10"/>
        <v>0</v>
      </c>
      <c r="Q36" s="44">
        <f t="shared" si="10"/>
        <v>0</v>
      </c>
      <c r="R36" s="44">
        <f t="shared" si="10"/>
        <v>0</v>
      </c>
      <c r="S36" s="17"/>
      <c r="T36" s="52"/>
      <c r="U36" s="40"/>
    </row>
    <row r="37" spans="1:22" s="32" customFormat="1" ht="25.5" customHeight="1" x14ac:dyDescent="0.25">
      <c r="A37" s="19" t="s">
        <v>3</v>
      </c>
      <c r="B37" s="52"/>
      <c r="C37" s="10" t="s">
        <v>53</v>
      </c>
      <c r="D37" s="17"/>
      <c r="E37" s="17"/>
      <c r="F37" s="17">
        <v>0</v>
      </c>
      <c r="G37" s="17">
        <v>2021</v>
      </c>
      <c r="H37" s="55"/>
      <c r="I37" s="21">
        <f>I38</f>
        <v>1025498.476</v>
      </c>
      <c r="J37" s="21">
        <f t="shared" ref="J37:R37" si="11">J38</f>
        <v>0</v>
      </c>
      <c r="K37" s="21">
        <f t="shared" si="2"/>
        <v>-1025498.476</v>
      </c>
      <c r="L37" s="4"/>
      <c r="M37" s="44">
        <f t="shared" si="11"/>
        <v>0</v>
      </c>
      <c r="N37" s="44">
        <f t="shared" si="11"/>
        <v>0</v>
      </c>
      <c r="O37" s="44">
        <f t="shared" si="11"/>
        <v>0</v>
      </c>
      <c r="P37" s="44">
        <f t="shared" si="11"/>
        <v>0</v>
      </c>
      <c r="Q37" s="44">
        <f t="shared" si="11"/>
        <v>0</v>
      </c>
      <c r="R37" s="44">
        <f t="shared" si="11"/>
        <v>0</v>
      </c>
      <c r="S37" s="19"/>
      <c r="T37" s="52"/>
      <c r="U37" s="40"/>
    </row>
    <row r="38" spans="1:22" s="32" customFormat="1" ht="70.5" customHeight="1" x14ac:dyDescent="0.25">
      <c r="A38" s="19" t="s">
        <v>4</v>
      </c>
      <c r="B38" s="53"/>
      <c r="C38" s="11" t="s">
        <v>54</v>
      </c>
      <c r="D38" s="12" t="s">
        <v>58</v>
      </c>
      <c r="E38" s="19">
        <v>1</v>
      </c>
      <c r="F38" s="19">
        <v>0</v>
      </c>
      <c r="G38" s="19">
        <v>2021</v>
      </c>
      <c r="H38" s="55"/>
      <c r="I38" s="23">
        <v>1025498.476</v>
      </c>
      <c r="J38" s="22">
        <v>0</v>
      </c>
      <c r="K38" s="22">
        <f t="shared" si="2"/>
        <v>-1025498.476</v>
      </c>
      <c r="L38" s="13" t="s">
        <v>59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19"/>
      <c r="T38" s="53"/>
      <c r="U38" s="40"/>
      <c r="V38" s="43"/>
    </row>
    <row r="43" spans="1:22" x14ac:dyDescent="0.25">
      <c r="K43" s="13"/>
    </row>
  </sheetData>
  <mergeCells count="31"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  <mergeCell ref="T12:T15"/>
    <mergeCell ref="M12:P12"/>
    <mergeCell ref="I13:I15"/>
    <mergeCell ref="J13:J15"/>
    <mergeCell ref="K13:K15"/>
    <mergeCell ref="D13:D15"/>
    <mergeCell ref="E13:F14"/>
    <mergeCell ref="M13:N13"/>
    <mergeCell ref="O13:O15"/>
    <mergeCell ref="P13:P15"/>
    <mergeCell ref="B19:B24"/>
    <mergeCell ref="T18:T24"/>
    <mergeCell ref="B25:B38"/>
    <mergeCell ref="T25:T38"/>
    <mergeCell ref="H21:H38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2021-10-19T05:47:01Z</dcterms:modified>
</cp:coreProperties>
</file>