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й документы\ПЭУ\Инвестиционный план 2021-2025\Исполнение 2023\"/>
    </mc:Choice>
  </mc:AlternateContent>
  <bookViews>
    <workbookView xWindow="0" yWindow="0" windowWidth="20730" windowHeight="8160"/>
  </bookViews>
  <sheets>
    <sheet name="Русс" sheetId="1" r:id="rId1"/>
    <sheet name="Каз" sheetId="4" r:id="rId2"/>
  </sheets>
  <definedNames>
    <definedName name="_xlnm.Print_Area" localSheetId="1">Каз!$A$1:$T$29</definedName>
    <definedName name="_xlnm.Print_Area" localSheetId="0">Русс!$A$1:$T$29</definedName>
  </definedNames>
  <calcPr calcId="162913"/>
</workbook>
</file>

<file path=xl/calcChain.xml><?xml version="1.0" encoding="utf-8"?>
<calcChain xmlns="http://schemas.openxmlformats.org/spreadsheetml/2006/main">
  <c r="R28" i="4" l="1"/>
  <c r="R27" i="4" s="1"/>
  <c r="R23" i="4" s="1"/>
  <c r="R18" i="4" s="1"/>
  <c r="R17" i="4" s="1"/>
  <c r="Q28" i="4"/>
  <c r="Q27" i="4" s="1"/>
  <c r="Q23" i="4" s="1"/>
  <c r="Q18" i="4" s="1"/>
  <c r="Q17" i="4" s="1"/>
  <c r="R25" i="4"/>
  <c r="Q25" i="4"/>
  <c r="R24" i="4"/>
  <c r="Q24" i="4"/>
  <c r="R21" i="4"/>
  <c r="Q21" i="4"/>
  <c r="R20" i="4"/>
  <c r="Q20" i="4"/>
  <c r="R19" i="4"/>
  <c r="Q19" i="4"/>
  <c r="K29" i="4" l="1"/>
  <c r="P28" i="4"/>
  <c r="O28" i="4"/>
  <c r="N28" i="4"/>
  <c r="M28" i="4"/>
  <c r="K28" i="4"/>
  <c r="K27" i="4" s="1"/>
  <c r="J28" i="4"/>
  <c r="I28" i="4"/>
  <c r="P27" i="4"/>
  <c r="O27" i="4"/>
  <c r="N27" i="4"/>
  <c r="M27" i="4"/>
  <c r="M23" i="4" s="1"/>
  <c r="J27" i="4"/>
  <c r="I27" i="4"/>
  <c r="K26" i="4"/>
  <c r="K25" i="4" s="1"/>
  <c r="K24" i="4" s="1"/>
  <c r="P25" i="4"/>
  <c r="O25" i="4"/>
  <c r="O24" i="4" s="1"/>
  <c r="O23" i="4" s="1"/>
  <c r="N25" i="4"/>
  <c r="N24" i="4" s="1"/>
  <c r="N23" i="4" s="1"/>
  <c r="N18" i="4" s="1"/>
  <c r="N17" i="4" s="1"/>
  <c r="M25" i="4"/>
  <c r="J25" i="4"/>
  <c r="I25" i="4"/>
  <c r="P24" i="4"/>
  <c r="P23" i="4" s="1"/>
  <c r="M24" i="4"/>
  <c r="J24" i="4"/>
  <c r="I24" i="4"/>
  <c r="J23" i="4"/>
  <c r="I23" i="4"/>
  <c r="I18" i="4" s="1"/>
  <c r="I17" i="4" s="1"/>
  <c r="K22" i="4"/>
  <c r="K21" i="4" s="1"/>
  <c r="K20" i="4" s="1"/>
  <c r="K19" i="4" s="1"/>
  <c r="P21" i="4"/>
  <c r="O21" i="4"/>
  <c r="O20" i="4" s="1"/>
  <c r="O19" i="4" s="1"/>
  <c r="N21" i="4"/>
  <c r="M21" i="4"/>
  <c r="J21" i="4"/>
  <c r="J20" i="4" s="1"/>
  <c r="J19" i="4" s="1"/>
  <c r="J18" i="4" s="1"/>
  <c r="J17" i="4" s="1"/>
  <c r="I21" i="4"/>
  <c r="P20" i="4"/>
  <c r="P19" i="4" s="1"/>
  <c r="N20" i="4"/>
  <c r="M20" i="4"/>
  <c r="I20" i="4"/>
  <c r="N19" i="4"/>
  <c r="M19" i="4"/>
  <c r="I19" i="4"/>
  <c r="K23" i="4" l="1"/>
  <c r="K18" i="4" s="1"/>
  <c r="K17" i="4" s="1"/>
  <c r="O18" i="4"/>
  <c r="O17" i="4" s="1"/>
  <c r="M18" i="4"/>
  <c r="M17" i="4" s="1"/>
  <c r="P18" i="4"/>
  <c r="P17" i="4" s="1"/>
  <c r="R28" i="1"/>
  <c r="Q28" i="1"/>
  <c r="Q27" i="1" s="1"/>
  <c r="P28" i="1"/>
  <c r="O28" i="1"/>
  <c r="O27" i="1" s="1"/>
  <c r="N28" i="1"/>
  <c r="N27" i="1" s="1"/>
  <c r="M28" i="1"/>
  <c r="M27" i="1" s="1"/>
  <c r="R27" i="1"/>
  <c r="P27" i="1"/>
  <c r="R25" i="1"/>
  <c r="R24" i="1" s="1"/>
  <c r="R23" i="1" s="1"/>
  <c r="Q25" i="1"/>
  <c r="Q24" i="1" s="1"/>
  <c r="P25" i="1"/>
  <c r="P24" i="1" s="1"/>
  <c r="P23" i="1" s="1"/>
  <c r="O25" i="1"/>
  <c r="O24" i="1" s="1"/>
  <c r="O23" i="1" s="1"/>
  <c r="N25" i="1"/>
  <c r="M25" i="1"/>
  <c r="N24" i="1"/>
  <c r="N23" i="1" s="1"/>
  <c r="M24" i="1"/>
  <c r="R21" i="1"/>
  <c r="R20" i="1" s="1"/>
  <c r="R19" i="1" s="1"/>
  <c r="R18" i="1" s="1"/>
  <c r="R17" i="1" s="1"/>
  <c r="Q21" i="1"/>
  <c r="Q20" i="1" s="1"/>
  <c r="Q19" i="1" s="1"/>
  <c r="P21" i="1"/>
  <c r="O21" i="1"/>
  <c r="N21" i="1"/>
  <c r="M21" i="1"/>
  <c r="P20" i="1"/>
  <c r="P19" i="1" s="1"/>
  <c r="P18" i="1" s="1"/>
  <c r="P17" i="1" s="1"/>
  <c r="O20" i="1"/>
  <c r="O19" i="1" s="1"/>
  <c r="N20" i="1"/>
  <c r="M20" i="1"/>
  <c r="N19" i="1"/>
  <c r="M19" i="1"/>
  <c r="K29" i="1"/>
  <c r="K28" i="1" s="1"/>
  <c r="K27" i="1" s="1"/>
  <c r="K26" i="1"/>
  <c r="K25" i="1" s="1"/>
  <c r="K24" i="1" s="1"/>
  <c r="K22" i="1"/>
  <c r="J28" i="1"/>
  <c r="J27" i="1" s="1"/>
  <c r="J25" i="1"/>
  <c r="J24" i="1"/>
  <c r="K21" i="1"/>
  <c r="K20" i="1" s="1"/>
  <c r="K19" i="1" s="1"/>
  <c r="J21" i="1"/>
  <c r="J20" i="1"/>
  <c r="J19" i="1" s="1"/>
  <c r="I28" i="1"/>
  <c r="I27" i="1"/>
  <c r="I25" i="1"/>
  <c r="I24" i="1"/>
  <c r="I23" i="1"/>
  <c r="I21" i="1"/>
  <c r="I20" i="1"/>
  <c r="I19" i="1"/>
  <c r="I18" i="1"/>
  <c r="I17" i="1"/>
  <c r="Q23" i="1" l="1"/>
  <c r="Q18" i="1" s="1"/>
  <c r="Q17" i="1" s="1"/>
  <c r="N18" i="1"/>
  <c r="N17" i="1" s="1"/>
  <c r="O18" i="1"/>
  <c r="O17" i="1" s="1"/>
  <c r="M23" i="1"/>
  <c r="M18" i="1" s="1"/>
  <c r="M17" i="1" s="1"/>
  <c r="K23" i="1"/>
  <c r="K18" i="1" s="1"/>
  <c r="K17" i="1" s="1"/>
  <c r="J23" i="1"/>
  <c r="J18" i="1" s="1"/>
  <c r="J17" i="1" s="1"/>
</calcChain>
</file>

<file path=xl/sharedStrings.xml><?xml version="1.0" encoding="utf-8"?>
<sst xmlns="http://schemas.openxmlformats.org/spreadsheetml/2006/main" count="124" uniqueCount="100">
  <si>
    <t>№ п/п</t>
  </si>
  <si>
    <t>Амортизация</t>
  </si>
  <si>
    <t>1.1.</t>
  </si>
  <si>
    <t>а</t>
  </si>
  <si>
    <t>1.2.</t>
  </si>
  <si>
    <t>1.2.1.</t>
  </si>
  <si>
    <t>1.1.1.</t>
  </si>
  <si>
    <t>наименование субъекта: РГП "Казаэронавигация", вид деятельности: Регулирование использования воздушного пространства</t>
  </si>
  <si>
    <t>Отчет о прибылях и убытках*</t>
  </si>
  <si>
    <t>Сумма инвестиционной программы (проекта)</t>
  </si>
  <si>
    <t>Информация о фактических условиях и размерах финансирования инвестиционной программы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</si>
  <si>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</si>
  <si>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</si>
  <si>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</si>
  <si>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</si>
  <si>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</si>
  <si>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</si>
  <si>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</si>
  <si>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</si>
  <si>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</si>
  <si>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</si>
  <si>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</si>
  <si>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</si>
  <si>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Прибыль</t>
  </si>
  <si>
    <t>план</t>
  </si>
  <si>
    <t>факт</t>
  </si>
  <si>
    <t>факт прошлого года</t>
  </si>
  <si>
    <t>факт текущего года</t>
  </si>
  <si>
    <t xml:space="preserve">Реализация данной программы повысит качество и надежность аэронавигационного обслуживания воздушных судов в воздушном пространстве Республики Казахстан, что отразится на повышении безопасности полетов    </t>
  </si>
  <si>
    <t xml:space="preserve">Развитие  аэронавигационной системы </t>
  </si>
  <si>
    <t>Работа</t>
  </si>
  <si>
    <t>1</t>
  </si>
  <si>
    <t>Наименование регулируемых услуг и обслуживаемая территория</t>
  </si>
  <si>
    <t>Информация о плановых и фактических объемах предоставления регулируемых услуг</t>
  </si>
  <si>
    <t>Отклонение</t>
  </si>
  <si>
    <t>Причины отклонения</t>
  </si>
  <si>
    <t>Собственные средства</t>
  </si>
  <si>
    <t>Іс-шаралар атауы</t>
  </si>
  <si>
    <t>Өлшем бірлігі</t>
  </si>
  <si>
    <t>Заттай көрсеткіштердегі саны</t>
  </si>
  <si>
    <t>нақты</t>
  </si>
  <si>
    <t>жоспарлы</t>
  </si>
  <si>
    <t>Өткен жылғы факт</t>
  </si>
  <si>
    <t>Ағымдағы жылғы факт</t>
  </si>
  <si>
    <t>б</t>
  </si>
  <si>
    <t>Развитие систем навигации и наблюдения</t>
  </si>
  <si>
    <t>Комплект</t>
  </si>
  <si>
    <t xml:space="preserve">Приложение 12
к Правилам осуществления деятельности субъектами естественных монополий
</t>
  </si>
  <si>
    <t xml:space="preserve">Табиғи монополиялар субъектілерінің қызметін жүзеге асыру қағидаларына 12-қосымша
</t>
  </si>
  <si>
    <t>субъектінің атауы: "Қазаэронавигация" РМК, қызмет түрі: әуе кеңістігін пайдалануды реттеу</t>
  </si>
  <si>
    <t>Реттеліп көрсетілетін қызметтерді ұсынудың жоспарлы және нақты көлемі туралы ақпарат</t>
  </si>
  <si>
    <t>Пайда мен шығындар туралы есеп *</t>
  </si>
  <si>
    <t>Инвестициялық бағдарламаның (жобаның) сомасы)</t>
  </si>
  <si>
    <t>Инвестициялық бағдарламаны (жобаны) қаржыландырудың нақты шарттары мен мөлшері туралы ақпарат, мың теңге</t>
  </si>
  <si>
    <t>Инвестициялық бағдарламаны (жобаны) орындаудың нақты көрсеткіштерін инвестициялық бағдарламада (жобада) бекітілген көрсеткіштермен салыстыру туралы ақпарат)**</t>
  </si>
  <si>
    <t>Қол жеткізілген нақты көрсеткіштердің бекітілген инвестициялық бағдарламада (жобада) көрсеткіштерден ауытқу себептерін түсіндіру)</t>
  </si>
  <si>
    <t>Ұсынылатын реттеліп көрсетілетін қызметтердің (тауарлардың, жұмыстардың) сапасы мен сенімділігін арттыруды бағалау)</t>
  </si>
  <si>
    <t>Реттеліп көрсетілетін қызметтердің атауы және қызмет көрсетілетін аумақ</t>
  </si>
  <si>
    <t>Инвестициялық бағдарлама (жоба) шеңберінде қызмет ұсыну кезеңі)</t>
  </si>
  <si>
    <t>Жоспары</t>
  </si>
  <si>
    <t>Ауытқу</t>
  </si>
  <si>
    <t xml:space="preserve">Ауытқу себептері </t>
  </si>
  <si>
    <t>Өз қаражаты</t>
  </si>
  <si>
    <t>Қарыз қаражаты</t>
  </si>
  <si>
    <t>Бюджеттік қаражат</t>
  </si>
  <si>
    <t>Негізгі қорлардың (активтердің) тозуының (физикалық) төмендеуі, %, бекітілген инвестициялық бағдарламаға (жобаға) байланысты іске асыру жылдары бойынша)</t>
  </si>
  <si>
    <t>Пайда</t>
  </si>
  <si>
    <t>Навигация және бақылау жүйелерін дамыту</t>
  </si>
  <si>
    <t xml:space="preserve">2023 жылдың 1-тоқсанының қорытындысы бойынша 2021-2025 жылдарға арналған бекітілген инвестициялық жоспарды пайдалану туралы ақпарат </t>
  </si>
  <si>
    <t>ВСЕГО 2023 год</t>
  </si>
  <si>
    <t>1.2.2.</t>
  </si>
  <si>
    <t>Совершенствование  Центров автоматизированных систем управления воздушным движением (АС УВД)</t>
  </si>
  <si>
    <t>Развитие центров АС УВД</t>
  </si>
  <si>
    <t>Модернизация системы управления наземным движением</t>
  </si>
  <si>
    <t>Модернизация автоматизированной системы управления наземным движением A-SMGCS "Streams" в городе Нур-Султан</t>
  </si>
  <si>
    <t>Актобе - развитие аэродромного комплекса</t>
  </si>
  <si>
    <t>Приобретение моноимпульсного вторичного радиолокатора, оснащенного режимом S, дополненного оборудованием ADS-B, включая монтажные и пусконаладочные работы</t>
  </si>
  <si>
    <t>Строительство по установке моноимпульсного вторичного радиолокатора</t>
  </si>
  <si>
    <t>Кокшетау - развитие аэродромного комплекса</t>
  </si>
  <si>
    <t>Приобретение оборудования, монтажные, пусконаладочные работы (замена оборудования)</t>
  </si>
  <si>
    <t xml:space="preserve">Аэронавигационное обслуживание воздушных судов в воздушном пространстве Республики Казахстан, за исключением аэронавигационного обслуживания воздушных судов, осуществляющих международные полеты; аэронавигационное обслуживание воздушных судов в районе аэродрома, за исключением аэронавигационного обслуживания воздушных судов, осуществляющих международные полеты. </t>
  </si>
  <si>
    <t>Планируется исполнить до конца года</t>
  </si>
  <si>
    <t>Информация об исполнении утвержденной инвестиционной программы на  2021-2025 годы по итогам 1 квартала 2023 года</t>
  </si>
  <si>
    <t>Жылдың соңына дейін орындау жоспарланған</t>
  </si>
  <si>
    <t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</t>
  </si>
  <si>
    <t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</t>
  </si>
  <si>
    <t>Аэронавигациялық жүйені дамыту</t>
  </si>
  <si>
    <t>Моноимпульсті екі жақты радиолокаторды орнату бойынша құрылыс</t>
  </si>
  <si>
    <t>Актөбе - әуеайлақ кешенін дамыту</t>
  </si>
  <si>
    <t>Көкшетау - әуеайлақ кешенін дамыту</t>
  </si>
  <si>
    <t>2023 жылға барлығы</t>
  </si>
  <si>
    <t xml:space="preserve">Жұмыс </t>
  </si>
  <si>
    <t>Жиынтық</t>
  </si>
  <si>
    <t xml:space="preserve">Әуе қозғалысын басқарудың автоматтандырылған жүйелерінің (ӘҚБ АЖ) орталықтарын жетілдіру </t>
  </si>
  <si>
    <t>ӘҚБ АЖ орталықтарын дамыту</t>
  </si>
  <si>
    <t>Жерүсті қозғалысын басқару жүйесін жаңғырту</t>
  </si>
  <si>
    <t>Нұр-Сұлтан қаласында А-SMGCS "Streams" жерүсті қозғалысын басқарудың автоматтандырылған жүйесін жаңғырту</t>
  </si>
  <si>
    <t>Монтаждау және іске қосу-баптау жұмыстарын қоса алғанда, S режимімен жарақталған. ADS-B жабдығымен толықтырылған  моноимпульсті екі жақты радиолокаторды сатып алу</t>
  </si>
  <si>
    <t>Монтаждау және іске қосу-баптау жұмыстарын қоса алғанда, S режимімен жарақталған. ADS-B жабдығымен толықтырылған моноимпульсті екі жақты радиолокаторды сатып алу</t>
  </si>
  <si>
    <t>Жабдықтарды сатып алу, монтаждау, іске қосу мен жөндеу жұмыстары (жабдықты ауыстыру)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</si>
</sst>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000_ ;\-#,##0.0000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1" fillId="0" borderId="0"/>
    <xf numFmtId="164" fontId="1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Fill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top" wrapText="1"/>
    </xf>
    <xf numFmtId="165" fontId="6" fillId="0" borderId="0" xfId="0" applyNumberFormat="1" applyFont="1"/>
    <xf numFmtId="0" fontId="9" fillId="0" borderId="0" xfId="0" applyFont="1"/>
    <xf numFmtId="3" fontId="8" fillId="0" borderId="0" xfId="0" applyNumberFormat="1" applyFont="1" applyFill="1"/>
    <xf numFmtId="3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vertical="center" wrapText="1"/>
    </xf>
    <xf numFmtId="3" fontId="5" fillId="2" borderId="1" xfId="4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4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6">
    <cellStyle name="Обычный" xfId="0" builtinId="0"/>
    <cellStyle name="Обычный 2" xfId="3"/>
    <cellStyle name="Обычный_Бюджет СЭРТОС 2002 040202" xfId="4"/>
    <cellStyle name="Финансовый" xfId="1" builtinId="3"/>
    <cellStyle name="Финансовый 2" xfId="2"/>
    <cellStyle name="Финансовый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tabSelected="1" view="pageBreakPreview" topLeftCell="A14" zoomScale="70" zoomScaleNormal="59" zoomScaleSheetLayoutView="70" workbookViewId="0">
      <selection activeCell="C34" sqref="C34"/>
    </sheetView>
  </sheetViews>
  <sheetFormatPr defaultRowHeight="15.75" x14ac:dyDescent="0.25"/>
  <cols>
    <col min="1" max="1" width="10.85546875" style="8" customWidth="1"/>
    <col min="2" max="2" width="32" style="8" customWidth="1"/>
    <col min="3" max="3" width="51.5703125" style="9" customWidth="1"/>
    <col min="4" max="4" width="15.5703125" style="8" customWidth="1"/>
    <col min="5" max="5" width="8.28515625" style="10" customWidth="1"/>
    <col min="6" max="6" width="6.85546875" style="10" customWidth="1"/>
    <col min="7" max="7" width="11.85546875" style="10" customWidth="1"/>
    <col min="8" max="8" width="12.85546875" style="10" customWidth="1"/>
    <col min="9" max="9" width="16.5703125" style="11" customWidth="1"/>
    <col min="10" max="10" width="15" style="8" customWidth="1"/>
    <col min="11" max="11" width="15.28515625" style="8" customWidth="1"/>
    <col min="12" max="12" width="28" style="8" customWidth="1"/>
    <col min="13" max="13" width="14" style="11" customWidth="1"/>
    <col min="14" max="14" width="13.85546875" style="11" customWidth="1"/>
    <col min="15" max="15" width="10.85546875" style="8" customWidth="1"/>
    <col min="16" max="16" width="7.140625" style="8" customWidth="1"/>
    <col min="17" max="17" width="10.42578125" style="8" customWidth="1"/>
    <col min="18" max="18" width="13.28515625" style="8" customWidth="1"/>
    <col min="19" max="19" width="14.85546875" style="8" customWidth="1"/>
    <col min="20" max="20" width="28" style="11" customWidth="1"/>
    <col min="21" max="21" width="25.85546875" style="8" customWidth="1"/>
    <col min="22" max="23" width="20.140625" style="8" customWidth="1"/>
    <col min="24" max="16384" width="9.140625" style="8"/>
  </cols>
  <sheetData>
    <row r="1" spans="1:20" x14ac:dyDescent="0.25">
      <c r="A1" s="1"/>
    </row>
    <row r="2" spans="1:20" x14ac:dyDescent="0.25">
      <c r="A2" s="1"/>
      <c r="Q2" s="53" t="s">
        <v>47</v>
      </c>
      <c r="R2" s="53"/>
      <c r="S2" s="53"/>
      <c r="T2" s="53"/>
    </row>
    <row r="3" spans="1:20" x14ac:dyDescent="0.25">
      <c r="A3" s="1"/>
      <c r="Q3" s="53"/>
      <c r="R3" s="53"/>
      <c r="S3" s="53"/>
      <c r="T3" s="53"/>
    </row>
    <row r="4" spans="1:20" x14ac:dyDescent="0.25">
      <c r="A4" s="1"/>
      <c r="Q4" s="53"/>
      <c r="R4" s="53"/>
      <c r="S4" s="53"/>
      <c r="T4" s="53"/>
    </row>
    <row r="5" spans="1:20" x14ac:dyDescent="0.25">
      <c r="A5" s="1"/>
      <c r="Q5" s="53"/>
      <c r="R5" s="53"/>
      <c r="S5" s="53"/>
      <c r="T5" s="53"/>
    </row>
    <row r="6" spans="1:20" hidden="1" x14ac:dyDescent="0.25">
      <c r="A6" s="1"/>
      <c r="Q6" s="53"/>
      <c r="R6" s="53"/>
      <c r="S6" s="53"/>
      <c r="T6" s="53"/>
    </row>
    <row r="7" spans="1:20" hidden="1" x14ac:dyDescent="0.25">
      <c r="A7" s="2"/>
      <c r="I7" s="22"/>
    </row>
    <row r="8" spans="1:20" s="12" customFormat="1" x14ac:dyDescent="0.25">
      <c r="A8" s="7"/>
      <c r="C8" s="4"/>
      <c r="E8" s="13"/>
      <c r="F8" s="13"/>
      <c r="G8" s="13"/>
      <c r="H8" s="13"/>
      <c r="I8" s="14"/>
      <c r="M8" s="14"/>
      <c r="N8" s="14"/>
      <c r="T8" s="14"/>
    </row>
    <row r="9" spans="1:20" s="21" customFormat="1" ht="26.25" customHeight="1" x14ac:dyDescent="0.25">
      <c r="A9" s="55" t="s">
        <v>82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spans="1:20" s="21" customFormat="1" ht="16.5" customHeight="1" x14ac:dyDescent="0.25">
      <c r="A10" s="54" t="s">
        <v>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s="12" customFormat="1" ht="8.25" customHeight="1" x14ac:dyDescent="0.25">
      <c r="B11" s="15"/>
      <c r="C11" s="16"/>
      <c r="D11" s="15"/>
      <c r="E11" s="17"/>
      <c r="F11" s="17"/>
      <c r="G11" s="17"/>
      <c r="H11" s="17"/>
      <c r="I11" s="18"/>
      <c r="J11" s="15"/>
      <c r="K11" s="15"/>
      <c r="L11" s="15"/>
      <c r="M11" s="18"/>
      <c r="N11" s="18"/>
      <c r="O11" s="15"/>
      <c r="P11" s="15"/>
      <c r="Q11" s="15"/>
      <c r="R11" s="15"/>
      <c r="S11" s="15"/>
      <c r="T11" s="18"/>
    </row>
    <row r="12" spans="1:20" s="12" customFormat="1" ht="192.75" customHeight="1" x14ac:dyDescent="0.25">
      <c r="A12" s="58" t="s">
        <v>0</v>
      </c>
      <c r="B12" s="56" t="s">
        <v>33</v>
      </c>
      <c r="C12" s="56"/>
      <c r="D12" s="56"/>
      <c r="E12" s="56"/>
      <c r="F12" s="56"/>
      <c r="G12" s="56"/>
      <c r="H12" s="59" t="s">
        <v>8</v>
      </c>
      <c r="I12" s="59" t="s">
        <v>9</v>
      </c>
      <c r="J12" s="59"/>
      <c r="K12" s="59"/>
      <c r="L12" s="59"/>
      <c r="M12" s="56" t="s">
        <v>10</v>
      </c>
      <c r="N12" s="56"/>
      <c r="O12" s="56"/>
      <c r="P12" s="56"/>
      <c r="Q12" s="56" t="s">
        <v>11</v>
      </c>
      <c r="R12" s="56"/>
      <c r="S12" s="56" t="s">
        <v>12</v>
      </c>
      <c r="T12" s="57" t="s">
        <v>13</v>
      </c>
    </row>
    <row r="13" spans="1:20" s="12" customFormat="1" ht="109.5" customHeight="1" x14ac:dyDescent="0.25">
      <c r="A13" s="58"/>
      <c r="B13" s="56" t="s">
        <v>32</v>
      </c>
      <c r="C13" s="57" t="s">
        <v>14</v>
      </c>
      <c r="D13" s="56" t="s">
        <v>15</v>
      </c>
      <c r="E13" s="59" t="s">
        <v>16</v>
      </c>
      <c r="F13" s="59"/>
      <c r="G13" s="59" t="s">
        <v>17</v>
      </c>
      <c r="H13" s="59"/>
      <c r="I13" s="57" t="s">
        <v>18</v>
      </c>
      <c r="J13" s="56" t="s">
        <v>19</v>
      </c>
      <c r="K13" s="56" t="s">
        <v>34</v>
      </c>
      <c r="L13" s="56" t="s">
        <v>35</v>
      </c>
      <c r="M13" s="57" t="s">
        <v>36</v>
      </c>
      <c r="N13" s="57"/>
      <c r="O13" s="56" t="s">
        <v>20</v>
      </c>
      <c r="P13" s="56" t="s">
        <v>21</v>
      </c>
      <c r="Q13" s="56" t="s">
        <v>22</v>
      </c>
      <c r="R13" s="56"/>
      <c r="S13" s="56"/>
      <c r="T13" s="57"/>
    </row>
    <row r="14" spans="1:20" s="12" customFormat="1" ht="41.25" customHeight="1" x14ac:dyDescent="0.25">
      <c r="A14" s="58"/>
      <c r="B14" s="56"/>
      <c r="C14" s="57"/>
      <c r="D14" s="56"/>
      <c r="E14" s="59"/>
      <c r="F14" s="59"/>
      <c r="G14" s="59"/>
      <c r="H14" s="59"/>
      <c r="I14" s="57"/>
      <c r="J14" s="56"/>
      <c r="K14" s="56"/>
      <c r="L14" s="56"/>
      <c r="M14" s="57" t="s">
        <v>1</v>
      </c>
      <c r="N14" s="57" t="s">
        <v>23</v>
      </c>
      <c r="O14" s="56"/>
      <c r="P14" s="56"/>
      <c r="Q14" s="56"/>
      <c r="R14" s="56"/>
      <c r="S14" s="56"/>
      <c r="T14" s="57"/>
    </row>
    <row r="15" spans="1:20" s="12" customFormat="1" ht="49.5" customHeight="1" x14ac:dyDescent="0.25">
      <c r="A15" s="58"/>
      <c r="B15" s="56"/>
      <c r="C15" s="57"/>
      <c r="D15" s="56"/>
      <c r="E15" s="40" t="s">
        <v>24</v>
      </c>
      <c r="F15" s="40" t="s">
        <v>25</v>
      </c>
      <c r="G15" s="59"/>
      <c r="H15" s="59"/>
      <c r="I15" s="57"/>
      <c r="J15" s="56"/>
      <c r="K15" s="56"/>
      <c r="L15" s="56"/>
      <c r="M15" s="57"/>
      <c r="N15" s="57"/>
      <c r="O15" s="56"/>
      <c r="P15" s="56"/>
      <c r="Q15" s="38" t="s">
        <v>26</v>
      </c>
      <c r="R15" s="38" t="s">
        <v>27</v>
      </c>
      <c r="S15" s="56"/>
      <c r="T15" s="57"/>
    </row>
    <row r="16" spans="1:20" s="12" customFormat="1" x14ac:dyDescent="0.25">
      <c r="A16" s="38">
        <v>1</v>
      </c>
      <c r="B16" s="38">
        <v>2</v>
      </c>
      <c r="C16" s="24">
        <v>3</v>
      </c>
      <c r="D16" s="38">
        <v>4</v>
      </c>
      <c r="E16" s="38">
        <v>5</v>
      </c>
      <c r="F16" s="38">
        <v>6</v>
      </c>
      <c r="G16" s="38">
        <v>7</v>
      </c>
      <c r="H16" s="38">
        <v>8</v>
      </c>
      <c r="I16" s="39">
        <v>9</v>
      </c>
      <c r="J16" s="38">
        <v>10</v>
      </c>
      <c r="K16" s="38">
        <v>11</v>
      </c>
      <c r="L16" s="38">
        <v>12</v>
      </c>
      <c r="M16" s="38">
        <v>13</v>
      </c>
      <c r="N16" s="38">
        <v>14</v>
      </c>
      <c r="O16" s="38">
        <v>15</v>
      </c>
      <c r="P16" s="38">
        <v>16</v>
      </c>
      <c r="Q16" s="38">
        <v>17</v>
      </c>
      <c r="R16" s="38">
        <v>18</v>
      </c>
      <c r="S16" s="38">
        <v>19</v>
      </c>
      <c r="T16" s="38">
        <v>20</v>
      </c>
    </row>
    <row r="17" spans="1:21" s="12" customFormat="1" ht="22.5" customHeight="1" x14ac:dyDescent="0.25">
      <c r="A17" s="5"/>
      <c r="B17" s="6" t="s">
        <v>69</v>
      </c>
      <c r="C17" s="44"/>
      <c r="D17" s="43"/>
      <c r="E17" s="43"/>
      <c r="F17" s="43"/>
      <c r="G17" s="43"/>
      <c r="H17" s="43"/>
      <c r="I17" s="23">
        <f>I18</f>
        <v>4359412.2680000002</v>
      </c>
      <c r="J17" s="23">
        <f t="shared" ref="J17:K17" si="0">J18</f>
        <v>0</v>
      </c>
      <c r="K17" s="23">
        <f t="shared" si="0"/>
        <v>-4359412.2680000002</v>
      </c>
      <c r="L17" s="23"/>
      <c r="M17" s="23">
        <f t="shared" ref="M17" si="1">M18</f>
        <v>0</v>
      </c>
      <c r="N17" s="23">
        <f t="shared" ref="N17" si="2">N18</f>
        <v>0</v>
      </c>
      <c r="O17" s="23">
        <f t="shared" ref="O17" si="3">O18</f>
        <v>0</v>
      </c>
      <c r="P17" s="23">
        <f t="shared" ref="P17" si="4">P18</f>
        <v>0</v>
      </c>
      <c r="Q17" s="47">
        <f t="shared" ref="Q17" si="5">Q18</f>
        <v>3.3034074184735838</v>
      </c>
      <c r="R17" s="47">
        <f t="shared" ref="R17" si="6">R18</f>
        <v>0</v>
      </c>
      <c r="S17" s="3"/>
      <c r="T17" s="19"/>
      <c r="U17" s="20"/>
    </row>
    <row r="18" spans="1:21" x14ac:dyDescent="0.25">
      <c r="A18" s="25">
        <v>1</v>
      </c>
      <c r="B18" s="50" t="s">
        <v>80</v>
      </c>
      <c r="C18" s="27" t="s">
        <v>29</v>
      </c>
      <c r="D18" s="34"/>
      <c r="E18" s="35"/>
      <c r="F18" s="42"/>
      <c r="G18" s="42"/>
      <c r="H18" s="42"/>
      <c r="I18" s="32">
        <f>I19+I23</f>
        <v>4359412.2680000002</v>
      </c>
      <c r="J18" s="32">
        <f t="shared" ref="J18:K18" si="7">J19+J23</f>
        <v>0</v>
      </c>
      <c r="K18" s="32">
        <f t="shared" si="7"/>
        <v>-4359412.2680000002</v>
      </c>
      <c r="L18" s="45"/>
      <c r="M18" s="32">
        <f t="shared" ref="M18" si="8">M19+M23</f>
        <v>0</v>
      </c>
      <c r="N18" s="32">
        <f t="shared" ref="N18" si="9">N19+N23</f>
        <v>0</v>
      </c>
      <c r="O18" s="32">
        <f t="shared" ref="O18" si="10">O19+O23</f>
        <v>0</v>
      </c>
      <c r="P18" s="32">
        <f t="shared" ref="P18" si="11">P19+P23</f>
        <v>0</v>
      </c>
      <c r="Q18" s="48">
        <f t="shared" ref="Q18" si="12">Q19+Q23</f>
        <v>3.3034074184735838</v>
      </c>
      <c r="R18" s="48">
        <f t="shared" ref="R18" si="13">R19+R23</f>
        <v>0</v>
      </c>
      <c r="S18" s="50"/>
      <c r="T18" s="50" t="s">
        <v>28</v>
      </c>
    </row>
    <row r="19" spans="1:21" ht="47.25" x14ac:dyDescent="0.25">
      <c r="A19" s="25" t="s">
        <v>2</v>
      </c>
      <c r="B19" s="51"/>
      <c r="C19" s="28" t="s">
        <v>71</v>
      </c>
      <c r="D19" s="34"/>
      <c r="E19" s="35"/>
      <c r="F19" s="42"/>
      <c r="G19" s="42"/>
      <c r="H19" s="42"/>
      <c r="I19" s="32">
        <f>I20</f>
        <v>3316071.4279999998</v>
      </c>
      <c r="J19" s="32">
        <f t="shared" ref="J19:K21" si="14">J20</f>
        <v>0</v>
      </c>
      <c r="K19" s="32">
        <f t="shared" si="14"/>
        <v>-3316071.4279999998</v>
      </c>
      <c r="L19" s="45"/>
      <c r="M19" s="32">
        <f t="shared" ref="M19:M21" si="15">M20</f>
        <v>0</v>
      </c>
      <c r="N19" s="32">
        <f t="shared" ref="N19:N21" si="16">N20</f>
        <v>0</v>
      </c>
      <c r="O19" s="32">
        <f t="shared" ref="O19:O21" si="17">O20</f>
        <v>0</v>
      </c>
      <c r="P19" s="32">
        <f t="shared" ref="P19:P21" si="18">P20</f>
        <v>0</v>
      </c>
      <c r="Q19" s="48">
        <f t="shared" ref="Q19:Q21" si="19">Q20</f>
        <v>2.7391386479100293</v>
      </c>
      <c r="R19" s="48">
        <f t="shared" ref="R19:R21" si="20">R20</f>
        <v>0</v>
      </c>
      <c r="S19" s="51"/>
      <c r="T19" s="51"/>
    </row>
    <row r="20" spans="1:21" x14ac:dyDescent="0.25">
      <c r="A20" s="25" t="s">
        <v>6</v>
      </c>
      <c r="B20" s="51"/>
      <c r="C20" s="29" t="s">
        <v>72</v>
      </c>
      <c r="D20" s="34"/>
      <c r="E20" s="35"/>
      <c r="F20" s="42"/>
      <c r="G20" s="42"/>
      <c r="H20" s="42"/>
      <c r="I20" s="32">
        <f>I21</f>
        <v>3316071.4279999998</v>
      </c>
      <c r="J20" s="32">
        <f t="shared" si="14"/>
        <v>0</v>
      </c>
      <c r="K20" s="32">
        <f t="shared" si="14"/>
        <v>-3316071.4279999998</v>
      </c>
      <c r="L20" s="45"/>
      <c r="M20" s="32">
        <f t="shared" si="15"/>
        <v>0</v>
      </c>
      <c r="N20" s="32">
        <f t="shared" si="16"/>
        <v>0</v>
      </c>
      <c r="O20" s="32">
        <f t="shared" si="17"/>
        <v>0</v>
      </c>
      <c r="P20" s="32">
        <f t="shared" si="18"/>
        <v>0</v>
      </c>
      <c r="Q20" s="48">
        <f t="shared" si="19"/>
        <v>2.7391386479100293</v>
      </c>
      <c r="R20" s="48">
        <f t="shared" si="20"/>
        <v>0</v>
      </c>
      <c r="S20" s="51"/>
      <c r="T20" s="51"/>
    </row>
    <row r="21" spans="1:21" ht="31.5" x14ac:dyDescent="0.25">
      <c r="A21" s="25" t="s">
        <v>31</v>
      </c>
      <c r="B21" s="51"/>
      <c r="C21" s="28" t="s">
        <v>73</v>
      </c>
      <c r="D21" s="34"/>
      <c r="E21" s="35"/>
      <c r="F21" s="42"/>
      <c r="G21" s="42"/>
      <c r="H21" s="42"/>
      <c r="I21" s="32">
        <f>I22</f>
        <v>3316071.4279999998</v>
      </c>
      <c r="J21" s="32">
        <f t="shared" si="14"/>
        <v>0</v>
      </c>
      <c r="K21" s="32">
        <f t="shared" si="14"/>
        <v>-3316071.4279999998</v>
      </c>
      <c r="L21" s="45"/>
      <c r="M21" s="32">
        <f t="shared" si="15"/>
        <v>0</v>
      </c>
      <c r="N21" s="32">
        <f t="shared" si="16"/>
        <v>0</v>
      </c>
      <c r="O21" s="32">
        <f t="shared" si="17"/>
        <v>0</v>
      </c>
      <c r="P21" s="32">
        <f t="shared" si="18"/>
        <v>0</v>
      </c>
      <c r="Q21" s="48">
        <f t="shared" si="19"/>
        <v>2.7391386479100293</v>
      </c>
      <c r="R21" s="48">
        <f t="shared" si="20"/>
        <v>0</v>
      </c>
      <c r="S21" s="51"/>
      <c r="T21" s="51"/>
    </row>
    <row r="22" spans="1:21" s="41" customFormat="1" ht="47.25" x14ac:dyDescent="0.3">
      <c r="A22" s="26" t="s">
        <v>44</v>
      </c>
      <c r="B22" s="51"/>
      <c r="C22" s="30" t="s">
        <v>74</v>
      </c>
      <c r="D22" s="34" t="s">
        <v>30</v>
      </c>
      <c r="E22" s="35">
        <v>1</v>
      </c>
      <c r="F22" s="42">
        <v>0</v>
      </c>
      <c r="G22" s="46"/>
      <c r="H22" s="46"/>
      <c r="I22" s="33">
        <v>3316071.4279999998</v>
      </c>
      <c r="J22" s="33">
        <v>0</v>
      </c>
      <c r="K22" s="33">
        <f>J22-I22</f>
        <v>-3316071.4279999998</v>
      </c>
      <c r="L22" s="45" t="s">
        <v>81</v>
      </c>
      <c r="M22" s="33">
        <v>0</v>
      </c>
      <c r="N22" s="33">
        <v>0</v>
      </c>
      <c r="O22" s="33">
        <v>0</v>
      </c>
      <c r="P22" s="33">
        <v>0</v>
      </c>
      <c r="Q22" s="49">
        <v>2.7391386479100293</v>
      </c>
      <c r="R22" s="49">
        <v>0</v>
      </c>
      <c r="S22" s="51"/>
      <c r="T22" s="51"/>
    </row>
    <row r="23" spans="1:21" x14ac:dyDescent="0.25">
      <c r="A23" s="25" t="s">
        <v>4</v>
      </c>
      <c r="B23" s="51"/>
      <c r="C23" s="36" t="s">
        <v>45</v>
      </c>
      <c r="D23" s="34"/>
      <c r="E23" s="35"/>
      <c r="F23" s="42"/>
      <c r="G23" s="42"/>
      <c r="H23" s="42"/>
      <c r="I23" s="32">
        <f>I24+I27</f>
        <v>1043340.84</v>
      </c>
      <c r="J23" s="32">
        <f t="shared" ref="J23:K23" si="21">J24+J27</f>
        <v>0</v>
      </c>
      <c r="K23" s="32">
        <f t="shared" si="21"/>
        <v>-1043340.84</v>
      </c>
      <c r="L23" s="45"/>
      <c r="M23" s="32">
        <f t="shared" ref="M23" si="22">M24+M27</f>
        <v>0</v>
      </c>
      <c r="N23" s="32">
        <f t="shared" ref="N23" si="23">N24+N27</f>
        <v>0</v>
      </c>
      <c r="O23" s="32">
        <f t="shared" ref="O23" si="24">O24+O27</f>
        <v>0</v>
      </c>
      <c r="P23" s="32">
        <f t="shared" ref="P23" si="25">P24+P27</f>
        <v>0</v>
      </c>
      <c r="Q23" s="48">
        <f t="shared" ref="Q23" si="26">Q24+Q27</f>
        <v>0.56426877056355473</v>
      </c>
      <c r="R23" s="48">
        <f t="shared" ref="R23" si="27">R24+R27</f>
        <v>0</v>
      </c>
      <c r="S23" s="51"/>
      <c r="T23" s="51"/>
    </row>
    <row r="24" spans="1:21" x14ac:dyDescent="0.25">
      <c r="A24" s="25" t="s">
        <v>5</v>
      </c>
      <c r="B24" s="51"/>
      <c r="C24" s="28" t="s">
        <v>75</v>
      </c>
      <c r="D24" s="34"/>
      <c r="E24" s="35"/>
      <c r="F24" s="42"/>
      <c r="G24" s="42"/>
      <c r="H24" s="42"/>
      <c r="I24" s="32">
        <f>I25</f>
        <v>521670.42</v>
      </c>
      <c r="J24" s="32">
        <f t="shared" ref="J24:K25" si="28">J25</f>
        <v>0</v>
      </c>
      <c r="K24" s="32">
        <f t="shared" si="28"/>
        <v>-521670.42</v>
      </c>
      <c r="L24" s="45"/>
      <c r="M24" s="32">
        <f t="shared" ref="M24:M25" si="29">M25</f>
        <v>0</v>
      </c>
      <c r="N24" s="32">
        <f t="shared" ref="N24:N25" si="30">N25</f>
        <v>0</v>
      </c>
      <c r="O24" s="32">
        <f t="shared" ref="O24:O25" si="31">O25</f>
        <v>0</v>
      </c>
      <c r="P24" s="32">
        <f t="shared" ref="P24:P25" si="32">P25</f>
        <v>0</v>
      </c>
      <c r="Q24" s="48">
        <f t="shared" ref="Q24:Q25" si="33">Q25</f>
        <v>0.3468830035148262</v>
      </c>
      <c r="R24" s="48">
        <f t="shared" ref="R24:R25" si="34">R25</f>
        <v>0</v>
      </c>
      <c r="S24" s="51"/>
      <c r="T24" s="51"/>
    </row>
    <row r="25" spans="1:21" ht="63" x14ac:dyDescent="0.25">
      <c r="A25" s="25" t="s">
        <v>31</v>
      </c>
      <c r="B25" s="51"/>
      <c r="C25" s="28" t="s">
        <v>76</v>
      </c>
      <c r="D25" s="34"/>
      <c r="E25" s="35"/>
      <c r="F25" s="42"/>
      <c r="G25" s="42"/>
      <c r="H25" s="42"/>
      <c r="I25" s="32">
        <f>I26</f>
        <v>521670.42</v>
      </c>
      <c r="J25" s="32">
        <f t="shared" si="28"/>
        <v>0</v>
      </c>
      <c r="K25" s="32">
        <f t="shared" si="28"/>
        <v>-521670.42</v>
      </c>
      <c r="L25" s="45"/>
      <c r="M25" s="32">
        <f t="shared" si="29"/>
        <v>0</v>
      </c>
      <c r="N25" s="32">
        <f t="shared" si="30"/>
        <v>0</v>
      </c>
      <c r="O25" s="32">
        <f t="shared" si="31"/>
        <v>0</v>
      </c>
      <c r="P25" s="32">
        <f t="shared" si="32"/>
        <v>0</v>
      </c>
      <c r="Q25" s="48">
        <f t="shared" si="33"/>
        <v>0.3468830035148262</v>
      </c>
      <c r="R25" s="48">
        <f t="shared" si="34"/>
        <v>0</v>
      </c>
      <c r="S25" s="51"/>
      <c r="T25" s="51"/>
    </row>
    <row r="26" spans="1:21" ht="31.5" x14ac:dyDescent="0.25">
      <c r="A26" s="26" t="s">
        <v>3</v>
      </c>
      <c r="B26" s="51"/>
      <c r="C26" s="30" t="s">
        <v>77</v>
      </c>
      <c r="D26" s="34" t="s">
        <v>30</v>
      </c>
      <c r="E26" s="35">
        <v>1</v>
      </c>
      <c r="F26" s="42">
        <v>0</v>
      </c>
      <c r="G26" s="42"/>
      <c r="H26" s="42"/>
      <c r="I26" s="33">
        <v>521670.42</v>
      </c>
      <c r="J26" s="33">
        <v>0</v>
      </c>
      <c r="K26" s="33">
        <f>J26-I26</f>
        <v>-521670.42</v>
      </c>
      <c r="L26" s="45" t="s">
        <v>81</v>
      </c>
      <c r="M26" s="33">
        <v>0</v>
      </c>
      <c r="N26" s="33">
        <v>0</v>
      </c>
      <c r="O26" s="33">
        <v>0</v>
      </c>
      <c r="P26" s="33">
        <v>0</v>
      </c>
      <c r="Q26" s="49">
        <v>0.3468830035148262</v>
      </c>
      <c r="R26" s="49">
        <v>0</v>
      </c>
      <c r="S26" s="51"/>
      <c r="T26" s="51"/>
    </row>
    <row r="27" spans="1:21" x14ac:dyDescent="0.25">
      <c r="A27" s="25" t="s">
        <v>70</v>
      </c>
      <c r="B27" s="51"/>
      <c r="C27" s="29" t="s">
        <v>78</v>
      </c>
      <c r="D27" s="34"/>
      <c r="E27" s="35"/>
      <c r="F27" s="42"/>
      <c r="G27" s="42"/>
      <c r="H27" s="42"/>
      <c r="I27" s="32">
        <f>I28</f>
        <v>521670.42</v>
      </c>
      <c r="J27" s="32">
        <f t="shared" ref="J27:K28" si="35">J28</f>
        <v>0</v>
      </c>
      <c r="K27" s="32">
        <f t="shared" si="35"/>
        <v>-521670.42</v>
      </c>
      <c r="L27" s="45"/>
      <c r="M27" s="32">
        <f t="shared" ref="M27:M28" si="36">M28</f>
        <v>0</v>
      </c>
      <c r="N27" s="32">
        <f t="shared" ref="N27:N28" si="37">N28</f>
        <v>0</v>
      </c>
      <c r="O27" s="32">
        <f t="shared" ref="O27:O28" si="38">O28</f>
        <v>0</v>
      </c>
      <c r="P27" s="32">
        <f t="shared" ref="P27:P28" si="39">P28</f>
        <v>0</v>
      </c>
      <c r="Q27" s="48">
        <f t="shared" ref="Q27:Q28" si="40">Q28</f>
        <v>0.21738576704872858</v>
      </c>
      <c r="R27" s="48">
        <f t="shared" ref="R27:R28" si="41">R28</f>
        <v>0</v>
      </c>
      <c r="S27" s="51"/>
      <c r="T27" s="51"/>
    </row>
    <row r="28" spans="1:21" ht="63" x14ac:dyDescent="0.25">
      <c r="A28" s="25" t="s">
        <v>31</v>
      </c>
      <c r="B28" s="51"/>
      <c r="C28" s="28" t="s">
        <v>76</v>
      </c>
      <c r="D28" s="34"/>
      <c r="E28" s="35"/>
      <c r="F28" s="42"/>
      <c r="G28" s="42"/>
      <c r="H28" s="42"/>
      <c r="I28" s="32">
        <f>I29</f>
        <v>521670.42</v>
      </c>
      <c r="J28" s="32">
        <f t="shared" si="35"/>
        <v>0</v>
      </c>
      <c r="K28" s="32">
        <f t="shared" si="35"/>
        <v>-521670.42</v>
      </c>
      <c r="L28" s="45"/>
      <c r="M28" s="32">
        <f t="shared" si="36"/>
        <v>0</v>
      </c>
      <c r="N28" s="32">
        <f t="shared" si="37"/>
        <v>0</v>
      </c>
      <c r="O28" s="32">
        <f t="shared" si="38"/>
        <v>0</v>
      </c>
      <c r="P28" s="32">
        <f t="shared" si="39"/>
        <v>0</v>
      </c>
      <c r="Q28" s="48">
        <f t="shared" si="40"/>
        <v>0.21738576704872858</v>
      </c>
      <c r="R28" s="48">
        <f t="shared" si="41"/>
        <v>0</v>
      </c>
      <c r="S28" s="51"/>
      <c r="T28" s="51"/>
    </row>
    <row r="29" spans="1:21" ht="31.5" x14ac:dyDescent="0.25">
      <c r="A29" s="26" t="s">
        <v>3</v>
      </c>
      <c r="B29" s="52"/>
      <c r="C29" s="30" t="s">
        <v>79</v>
      </c>
      <c r="D29" s="34" t="s">
        <v>46</v>
      </c>
      <c r="E29" s="35">
        <v>1</v>
      </c>
      <c r="F29" s="42">
        <v>0</v>
      </c>
      <c r="G29" s="42"/>
      <c r="H29" s="42"/>
      <c r="I29" s="33">
        <v>521670.42</v>
      </c>
      <c r="J29" s="33">
        <v>0</v>
      </c>
      <c r="K29" s="33">
        <f>J29-I29</f>
        <v>-521670.42</v>
      </c>
      <c r="L29" s="45" t="s">
        <v>81</v>
      </c>
      <c r="M29" s="33">
        <v>0</v>
      </c>
      <c r="N29" s="33">
        <v>0</v>
      </c>
      <c r="O29" s="33">
        <v>0</v>
      </c>
      <c r="P29" s="33">
        <v>0</v>
      </c>
      <c r="Q29" s="49">
        <v>0.21738576704872858</v>
      </c>
      <c r="R29" s="49">
        <v>0</v>
      </c>
      <c r="S29" s="52"/>
      <c r="T29" s="52"/>
    </row>
  </sheetData>
  <mergeCells count="29">
    <mergeCell ref="B18:B29"/>
    <mergeCell ref="C13:C15"/>
    <mergeCell ref="E13:F14"/>
    <mergeCell ref="M13:N13"/>
    <mergeCell ref="G13:G15"/>
    <mergeCell ref="D13:D15"/>
    <mergeCell ref="M12:P12"/>
    <mergeCell ref="I13:I15"/>
    <mergeCell ref="J13:J15"/>
    <mergeCell ref="K13:K15"/>
    <mergeCell ref="L13:L15"/>
    <mergeCell ref="O13:O15"/>
    <mergeCell ref="P13:P15"/>
    <mergeCell ref="S18:S29"/>
    <mergeCell ref="T18:T29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T12:T15"/>
  </mergeCells>
  <pageMargins left="0.23622047244094491" right="0.1574803149606299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view="pageBreakPreview" topLeftCell="A10" zoomScale="70" zoomScaleNormal="59" zoomScaleSheetLayoutView="70" workbookViewId="0">
      <selection activeCell="H21" sqref="H21"/>
    </sheetView>
  </sheetViews>
  <sheetFormatPr defaultRowHeight="15.75" x14ac:dyDescent="0.25"/>
  <cols>
    <col min="1" max="1" width="10.85546875" style="8" customWidth="1"/>
    <col min="2" max="2" width="32" style="8" customWidth="1"/>
    <col min="3" max="3" width="62" style="9" customWidth="1"/>
    <col min="4" max="4" width="15.5703125" style="8" customWidth="1"/>
    <col min="5" max="5" width="8.28515625" style="10" customWidth="1"/>
    <col min="6" max="6" width="6.85546875" style="10" customWidth="1"/>
    <col min="7" max="7" width="11.85546875" style="10" customWidth="1"/>
    <col min="8" max="8" width="12.85546875" style="10" customWidth="1"/>
    <col min="9" max="9" width="16.5703125" style="11" customWidth="1"/>
    <col min="10" max="10" width="15" style="8" customWidth="1"/>
    <col min="11" max="11" width="15.28515625" style="8" customWidth="1"/>
    <col min="12" max="12" width="28" style="8" customWidth="1"/>
    <col min="13" max="13" width="14" style="11" customWidth="1"/>
    <col min="14" max="14" width="13.85546875" style="11" customWidth="1"/>
    <col min="15" max="15" width="10.85546875" style="8" customWidth="1"/>
    <col min="16" max="16" width="7.140625" style="8" customWidth="1"/>
    <col min="17" max="17" width="10.42578125" style="8" customWidth="1"/>
    <col min="18" max="18" width="13.28515625" style="8" customWidth="1"/>
    <col min="19" max="19" width="9.85546875" style="8" customWidth="1"/>
    <col min="20" max="20" width="20.7109375" style="11" customWidth="1"/>
    <col min="21" max="21" width="25.85546875" style="8" customWidth="1"/>
    <col min="22" max="23" width="20.140625" style="8" customWidth="1"/>
    <col min="24" max="16384" width="9.140625" style="8"/>
  </cols>
  <sheetData>
    <row r="1" spans="1:20" x14ac:dyDescent="0.25">
      <c r="A1" s="1"/>
    </row>
    <row r="2" spans="1:20" x14ac:dyDescent="0.25">
      <c r="A2" s="1"/>
      <c r="Q2" s="53" t="s">
        <v>48</v>
      </c>
      <c r="R2" s="53"/>
      <c r="S2" s="53"/>
      <c r="T2" s="53"/>
    </row>
    <row r="3" spans="1:20" x14ac:dyDescent="0.25">
      <c r="A3" s="1"/>
      <c r="Q3" s="53"/>
      <c r="R3" s="53"/>
      <c r="S3" s="53"/>
      <c r="T3" s="53"/>
    </row>
    <row r="4" spans="1:20" x14ac:dyDescent="0.25">
      <c r="A4" s="1"/>
      <c r="Q4" s="53"/>
      <c r="R4" s="53"/>
      <c r="S4" s="53"/>
      <c r="T4" s="53"/>
    </row>
    <row r="5" spans="1:20" x14ac:dyDescent="0.25">
      <c r="A5" s="1"/>
      <c r="Q5" s="53"/>
      <c r="R5" s="53"/>
      <c r="S5" s="53"/>
      <c r="T5" s="53"/>
    </row>
    <row r="6" spans="1:20" x14ac:dyDescent="0.25">
      <c r="A6" s="1"/>
      <c r="Q6" s="53"/>
      <c r="R6" s="53"/>
      <c r="S6" s="53"/>
      <c r="T6" s="53"/>
    </row>
    <row r="7" spans="1:20" x14ac:dyDescent="0.25">
      <c r="A7" s="2"/>
      <c r="I7" s="22"/>
    </row>
    <row r="8" spans="1:20" s="12" customFormat="1" x14ac:dyDescent="0.25">
      <c r="A8" s="37"/>
      <c r="C8" s="4"/>
      <c r="E8" s="13"/>
      <c r="F8" s="13"/>
      <c r="G8" s="13"/>
      <c r="H8" s="13"/>
      <c r="I8" s="14"/>
      <c r="M8" s="14"/>
      <c r="N8" s="14"/>
      <c r="T8" s="14"/>
    </row>
    <row r="9" spans="1:20" s="21" customFormat="1" ht="26.25" customHeight="1" x14ac:dyDescent="0.25">
      <c r="A9" s="61" t="s">
        <v>68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s="21" customFormat="1" ht="16.5" customHeight="1" x14ac:dyDescent="0.25">
      <c r="A10" s="54" t="s">
        <v>49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pans="1:20" s="12" customFormat="1" ht="8.25" customHeight="1" x14ac:dyDescent="0.25">
      <c r="B11" s="15"/>
      <c r="C11" s="16"/>
      <c r="D11" s="15"/>
      <c r="E11" s="17"/>
      <c r="F11" s="17"/>
      <c r="G11" s="17"/>
      <c r="H11" s="17"/>
      <c r="I11" s="18"/>
      <c r="J11" s="15"/>
      <c r="K11" s="15"/>
      <c r="L11" s="15"/>
      <c r="M11" s="18"/>
      <c r="N11" s="18"/>
      <c r="O11" s="15"/>
      <c r="P11" s="15"/>
      <c r="Q11" s="15"/>
      <c r="R11" s="15"/>
      <c r="S11" s="15"/>
      <c r="T11" s="18"/>
    </row>
    <row r="12" spans="1:20" s="12" customFormat="1" ht="192.75" customHeight="1" x14ac:dyDescent="0.25">
      <c r="A12" s="58" t="s">
        <v>0</v>
      </c>
      <c r="B12" s="59" t="s">
        <v>50</v>
      </c>
      <c r="C12" s="59"/>
      <c r="D12" s="59"/>
      <c r="E12" s="59"/>
      <c r="F12" s="59"/>
      <c r="G12" s="59"/>
      <c r="H12" s="59" t="s">
        <v>51</v>
      </c>
      <c r="I12" s="59" t="s">
        <v>52</v>
      </c>
      <c r="J12" s="59"/>
      <c r="K12" s="59"/>
      <c r="L12" s="59"/>
      <c r="M12" s="59" t="s">
        <v>53</v>
      </c>
      <c r="N12" s="59"/>
      <c r="O12" s="59"/>
      <c r="P12" s="59"/>
      <c r="Q12" s="56" t="s">
        <v>54</v>
      </c>
      <c r="R12" s="56"/>
      <c r="S12" s="56" t="s">
        <v>55</v>
      </c>
      <c r="T12" s="57" t="s">
        <v>56</v>
      </c>
    </row>
    <row r="13" spans="1:20" s="12" customFormat="1" ht="109.5" customHeight="1" x14ac:dyDescent="0.25">
      <c r="A13" s="58"/>
      <c r="B13" s="59" t="s">
        <v>57</v>
      </c>
      <c r="C13" s="60" t="s">
        <v>37</v>
      </c>
      <c r="D13" s="59" t="s">
        <v>38</v>
      </c>
      <c r="E13" s="59" t="s">
        <v>39</v>
      </c>
      <c r="F13" s="59"/>
      <c r="G13" s="59" t="s">
        <v>58</v>
      </c>
      <c r="H13" s="59"/>
      <c r="I13" s="60" t="s">
        <v>59</v>
      </c>
      <c r="J13" s="59" t="s">
        <v>40</v>
      </c>
      <c r="K13" s="59" t="s">
        <v>60</v>
      </c>
      <c r="L13" s="59" t="s">
        <v>61</v>
      </c>
      <c r="M13" s="57" t="s">
        <v>62</v>
      </c>
      <c r="N13" s="57"/>
      <c r="O13" s="59" t="s">
        <v>63</v>
      </c>
      <c r="P13" s="59" t="s">
        <v>64</v>
      </c>
      <c r="Q13" s="56" t="s">
        <v>65</v>
      </c>
      <c r="R13" s="56"/>
      <c r="S13" s="56"/>
      <c r="T13" s="57"/>
    </row>
    <row r="14" spans="1:20" s="12" customFormat="1" ht="41.25" customHeight="1" x14ac:dyDescent="0.25">
      <c r="A14" s="58"/>
      <c r="B14" s="59"/>
      <c r="C14" s="60"/>
      <c r="D14" s="59"/>
      <c r="E14" s="59"/>
      <c r="F14" s="59"/>
      <c r="G14" s="59"/>
      <c r="H14" s="59"/>
      <c r="I14" s="60"/>
      <c r="J14" s="59"/>
      <c r="K14" s="59"/>
      <c r="L14" s="59"/>
      <c r="M14" s="57" t="s">
        <v>1</v>
      </c>
      <c r="N14" s="57" t="s">
        <v>66</v>
      </c>
      <c r="O14" s="59"/>
      <c r="P14" s="59"/>
      <c r="Q14" s="56"/>
      <c r="R14" s="56"/>
      <c r="S14" s="56"/>
      <c r="T14" s="57"/>
    </row>
    <row r="15" spans="1:20" s="12" customFormat="1" ht="49.5" customHeight="1" x14ac:dyDescent="0.25">
      <c r="A15" s="58"/>
      <c r="B15" s="59"/>
      <c r="C15" s="60"/>
      <c r="D15" s="59"/>
      <c r="E15" s="40" t="s">
        <v>41</v>
      </c>
      <c r="F15" s="40" t="s">
        <v>40</v>
      </c>
      <c r="G15" s="59"/>
      <c r="H15" s="59"/>
      <c r="I15" s="60"/>
      <c r="J15" s="59"/>
      <c r="K15" s="59"/>
      <c r="L15" s="59"/>
      <c r="M15" s="57"/>
      <c r="N15" s="57"/>
      <c r="O15" s="59"/>
      <c r="P15" s="59"/>
      <c r="Q15" s="40" t="s">
        <v>42</v>
      </c>
      <c r="R15" s="40" t="s">
        <v>43</v>
      </c>
      <c r="S15" s="56"/>
      <c r="T15" s="57"/>
    </row>
    <row r="16" spans="1:20" s="12" customFormat="1" x14ac:dyDescent="0.25">
      <c r="A16" s="38">
        <v>1</v>
      </c>
      <c r="B16" s="38">
        <v>2</v>
      </c>
      <c r="C16" s="24">
        <v>3</v>
      </c>
      <c r="D16" s="38">
        <v>4</v>
      </c>
      <c r="E16" s="38">
        <v>5</v>
      </c>
      <c r="F16" s="38">
        <v>6</v>
      </c>
      <c r="G16" s="38">
        <v>7</v>
      </c>
      <c r="H16" s="38">
        <v>8</v>
      </c>
      <c r="I16" s="39">
        <v>9</v>
      </c>
      <c r="J16" s="38">
        <v>10</v>
      </c>
      <c r="K16" s="38">
        <v>11</v>
      </c>
      <c r="L16" s="38">
        <v>12</v>
      </c>
      <c r="M16" s="38">
        <v>13</v>
      </c>
      <c r="N16" s="38">
        <v>14</v>
      </c>
      <c r="O16" s="38">
        <v>15</v>
      </c>
      <c r="P16" s="38">
        <v>16</v>
      </c>
      <c r="Q16" s="38">
        <v>17</v>
      </c>
      <c r="R16" s="38">
        <v>18</v>
      </c>
      <c r="S16" s="38">
        <v>19</v>
      </c>
      <c r="T16" s="38">
        <v>20</v>
      </c>
    </row>
    <row r="17" spans="1:21" s="12" customFormat="1" ht="22.5" customHeight="1" x14ac:dyDescent="0.25">
      <c r="A17" s="5"/>
      <c r="B17" s="6" t="s">
        <v>90</v>
      </c>
      <c r="C17" s="44"/>
      <c r="D17" s="43"/>
      <c r="E17" s="43"/>
      <c r="F17" s="43"/>
      <c r="G17" s="43"/>
      <c r="H17" s="43"/>
      <c r="I17" s="23">
        <f>I18</f>
        <v>4359412.2680000002</v>
      </c>
      <c r="J17" s="23">
        <f t="shared" ref="J17:K17" si="0">J18</f>
        <v>0</v>
      </c>
      <c r="K17" s="23">
        <f t="shared" si="0"/>
        <v>-4359412.2680000002</v>
      </c>
      <c r="L17" s="23"/>
      <c r="M17" s="23">
        <f t="shared" ref="M17:R17" si="1">M18</f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47">
        <f t="shared" si="1"/>
        <v>3.3034074184735838</v>
      </c>
      <c r="R17" s="47">
        <f t="shared" si="1"/>
        <v>0</v>
      </c>
      <c r="S17" s="3"/>
      <c r="T17" s="19"/>
      <c r="U17" s="20"/>
    </row>
    <row r="18" spans="1:21" x14ac:dyDescent="0.25">
      <c r="A18" s="25">
        <v>1</v>
      </c>
      <c r="B18" s="50" t="s">
        <v>85</v>
      </c>
      <c r="C18" s="62" t="s">
        <v>86</v>
      </c>
      <c r="D18" s="34"/>
      <c r="E18" s="35"/>
      <c r="F18" s="42"/>
      <c r="G18" s="42"/>
      <c r="H18" s="42"/>
      <c r="I18" s="32">
        <f>I19+I23</f>
        <v>4359412.2680000002</v>
      </c>
      <c r="J18" s="32">
        <f t="shared" ref="J18:K18" si="2">J19+J23</f>
        <v>0</v>
      </c>
      <c r="K18" s="32">
        <f t="shared" si="2"/>
        <v>-4359412.2680000002</v>
      </c>
      <c r="L18" s="45"/>
      <c r="M18" s="32">
        <f t="shared" ref="M18:R18" si="3">M19+M23</f>
        <v>0</v>
      </c>
      <c r="N18" s="32">
        <f t="shared" si="3"/>
        <v>0</v>
      </c>
      <c r="O18" s="32">
        <f t="shared" si="3"/>
        <v>0</v>
      </c>
      <c r="P18" s="32">
        <f t="shared" si="3"/>
        <v>0</v>
      </c>
      <c r="Q18" s="48">
        <f t="shared" si="3"/>
        <v>3.3034074184735838</v>
      </c>
      <c r="R18" s="48">
        <f t="shared" si="3"/>
        <v>0</v>
      </c>
      <c r="S18" s="50"/>
      <c r="T18" s="50" t="s">
        <v>84</v>
      </c>
    </row>
    <row r="19" spans="1:21" ht="31.5" x14ac:dyDescent="0.25">
      <c r="A19" s="25" t="s">
        <v>2</v>
      </c>
      <c r="B19" s="51"/>
      <c r="C19" s="63" t="s">
        <v>93</v>
      </c>
      <c r="D19" s="34"/>
      <c r="E19" s="35"/>
      <c r="F19" s="42"/>
      <c r="G19" s="42"/>
      <c r="H19" s="42"/>
      <c r="I19" s="32">
        <f>I20</f>
        <v>3316071.4279999998</v>
      </c>
      <c r="J19" s="32">
        <f t="shared" ref="J19:K21" si="4">J20</f>
        <v>0</v>
      </c>
      <c r="K19" s="32">
        <f t="shared" si="4"/>
        <v>-3316071.4279999998</v>
      </c>
      <c r="L19" s="45"/>
      <c r="M19" s="32">
        <f t="shared" ref="M19:R21" si="5">M20</f>
        <v>0</v>
      </c>
      <c r="N19" s="32">
        <f t="shared" si="5"/>
        <v>0</v>
      </c>
      <c r="O19" s="32">
        <f t="shared" si="5"/>
        <v>0</v>
      </c>
      <c r="P19" s="32">
        <f t="shared" si="5"/>
        <v>0</v>
      </c>
      <c r="Q19" s="48">
        <f t="shared" si="5"/>
        <v>2.7391386479100293</v>
      </c>
      <c r="R19" s="48">
        <f t="shared" si="5"/>
        <v>0</v>
      </c>
      <c r="S19" s="51"/>
      <c r="T19" s="51"/>
    </row>
    <row r="20" spans="1:21" x14ac:dyDescent="0.25">
      <c r="A20" s="25" t="s">
        <v>6</v>
      </c>
      <c r="B20" s="51"/>
      <c r="C20" s="64" t="s">
        <v>94</v>
      </c>
      <c r="D20" s="34"/>
      <c r="E20" s="35"/>
      <c r="F20" s="42"/>
      <c r="G20" s="42"/>
      <c r="H20" s="42"/>
      <c r="I20" s="32">
        <f>I21</f>
        <v>3316071.4279999998</v>
      </c>
      <c r="J20" s="32">
        <f t="shared" si="4"/>
        <v>0</v>
      </c>
      <c r="K20" s="32">
        <f t="shared" si="4"/>
        <v>-3316071.4279999998</v>
      </c>
      <c r="L20" s="45"/>
      <c r="M20" s="32">
        <f t="shared" si="5"/>
        <v>0</v>
      </c>
      <c r="N20" s="32">
        <f t="shared" si="5"/>
        <v>0</v>
      </c>
      <c r="O20" s="32">
        <f t="shared" si="5"/>
        <v>0</v>
      </c>
      <c r="P20" s="32">
        <f t="shared" si="5"/>
        <v>0</v>
      </c>
      <c r="Q20" s="48">
        <f t="shared" si="5"/>
        <v>2.7391386479100293</v>
      </c>
      <c r="R20" s="48">
        <f t="shared" si="5"/>
        <v>0</v>
      </c>
      <c r="S20" s="51"/>
      <c r="T20" s="51"/>
    </row>
    <row r="21" spans="1:21" x14ac:dyDescent="0.25">
      <c r="A21" s="25" t="s">
        <v>31</v>
      </c>
      <c r="B21" s="51"/>
      <c r="C21" s="63" t="s">
        <v>95</v>
      </c>
      <c r="D21" s="34"/>
      <c r="E21" s="35"/>
      <c r="F21" s="42"/>
      <c r="G21" s="42"/>
      <c r="H21" s="42"/>
      <c r="I21" s="32">
        <f>I22</f>
        <v>3316071.4279999998</v>
      </c>
      <c r="J21" s="32">
        <f t="shared" si="4"/>
        <v>0</v>
      </c>
      <c r="K21" s="32">
        <f t="shared" si="4"/>
        <v>-3316071.4279999998</v>
      </c>
      <c r="L21" s="45"/>
      <c r="M21" s="32">
        <f t="shared" si="5"/>
        <v>0</v>
      </c>
      <c r="N21" s="32">
        <f t="shared" si="5"/>
        <v>0</v>
      </c>
      <c r="O21" s="32">
        <f t="shared" si="5"/>
        <v>0</v>
      </c>
      <c r="P21" s="32">
        <f t="shared" si="5"/>
        <v>0</v>
      </c>
      <c r="Q21" s="48">
        <f t="shared" si="5"/>
        <v>2.7391386479100293</v>
      </c>
      <c r="R21" s="48">
        <f t="shared" si="5"/>
        <v>0</v>
      </c>
      <c r="S21" s="51"/>
      <c r="T21" s="51"/>
    </row>
    <row r="22" spans="1:21" s="41" customFormat="1" ht="47.25" x14ac:dyDescent="0.3">
      <c r="A22" s="26" t="s">
        <v>44</v>
      </c>
      <c r="B22" s="51"/>
      <c r="C22" s="31" t="s">
        <v>96</v>
      </c>
      <c r="D22" s="34" t="s">
        <v>91</v>
      </c>
      <c r="E22" s="35">
        <v>1</v>
      </c>
      <c r="F22" s="42">
        <v>0</v>
      </c>
      <c r="G22" s="46"/>
      <c r="H22" s="46"/>
      <c r="I22" s="33">
        <v>3316071.4279999998</v>
      </c>
      <c r="J22" s="33">
        <v>0</v>
      </c>
      <c r="K22" s="33">
        <f>J22-I22</f>
        <v>-3316071.4279999998</v>
      </c>
      <c r="L22" s="45" t="s">
        <v>83</v>
      </c>
      <c r="M22" s="33">
        <v>0</v>
      </c>
      <c r="N22" s="33">
        <v>0</v>
      </c>
      <c r="O22" s="33">
        <v>0</v>
      </c>
      <c r="P22" s="33">
        <v>0</v>
      </c>
      <c r="Q22" s="49">
        <v>2.7391386479100293</v>
      </c>
      <c r="R22" s="49">
        <v>0</v>
      </c>
      <c r="S22" s="51"/>
      <c r="T22" s="51"/>
    </row>
    <row r="23" spans="1:21" x14ac:dyDescent="0.25">
      <c r="A23" s="25" t="s">
        <v>4</v>
      </c>
      <c r="B23" s="51"/>
      <c r="C23" s="65" t="s">
        <v>67</v>
      </c>
      <c r="D23" s="34"/>
      <c r="E23" s="35"/>
      <c r="F23" s="42"/>
      <c r="G23" s="42"/>
      <c r="H23" s="42"/>
      <c r="I23" s="32">
        <f>I24+I27</f>
        <v>1043340.84</v>
      </c>
      <c r="J23" s="32">
        <f t="shared" ref="J23:K23" si="6">J24+J27</f>
        <v>0</v>
      </c>
      <c r="K23" s="32">
        <f t="shared" si="6"/>
        <v>-1043340.84</v>
      </c>
      <c r="L23" s="45"/>
      <c r="M23" s="32">
        <f t="shared" ref="M23:R23" si="7">M24+M27</f>
        <v>0</v>
      </c>
      <c r="N23" s="32">
        <f t="shared" si="7"/>
        <v>0</v>
      </c>
      <c r="O23" s="32">
        <f t="shared" si="7"/>
        <v>0</v>
      </c>
      <c r="P23" s="32">
        <f t="shared" si="7"/>
        <v>0</v>
      </c>
      <c r="Q23" s="48">
        <f t="shared" si="7"/>
        <v>0.56426877056355473</v>
      </c>
      <c r="R23" s="48">
        <f t="shared" si="7"/>
        <v>0</v>
      </c>
      <c r="S23" s="51"/>
      <c r="T23" s="51"/>
    </row>
    <row r="24" spans="1:21" x14ac:dyDescent="0.25">
      <c r="A24" s="25" t="s">
        <v>5</v>
      </c>
      <c r="B24" s="51"/>
      <c r="C24" s="63" t="s">
        <v>88</v>
      </c>
      <c r="D24" s="34"/>
      <c r="E24" s="35"/>
      <c r="F24" s="42"/>
      <c r="G24" s="42"/>
      <c r="H24" s="42"/>
      <c r="I24" s="32">
        <f>I25</f>
        <v>521670.42</v>
      </c>
      <c r="J24" s="32">
        <f t="shared" ref="J24:K25" si="8">J25</f>
        <v>0</v>
      </c>
      <c r="K24" s="32">
        <f t="shared" si="8"/>
        <v>-521670.42</v>
      </c>
      <c r="L24" s="45"/>
      <c r="M24" s="32">
        <f t="shared" ref="M24:R25" si="9">M25</f>
        <v>0</v>
      </c>
      <c r="N24" s="32">
        <f t="shared" si="9"/>
        <v>0</v>
      </c>
      <c r="O24" s="32">
        <f t="shared" si="9"/>
        <v>0</v>
      </c>
      <c r="P24" s="32">
        <f t="shared" si="9"/>
        <v>0</v>
      </c>
      <c r="Q24" s="48">
        <f t="shared" si="9"/>
        <v>0.3468830035148262</v>
      </c>
      <c r="R24" s="48">
        <f t="shared" si="9"/>
        <v>0</v>
      </c>
      <c r="S24" s="51"/>
      <c r="T24" s="51"/>
    </row>
    <row r="25" spans="1:21" ht="63" x14ac:dyDescent="0.25">
      <c r="A25" s="25" t="s">
        <v>31</v>
      </c>
      <c r="B25" s="51"/>
      <c r="C25" s="63" t="s">
        <v>97</v>
      </c>
      <c r="D25" s="34"/>
      <c r="E25" s="35"/>
      <c r="F25" s="42"/>
      <c r="G25" s="42"/>
      <c r="H25" s="42"/>
      <c r="I25" s="32">
        <f>I26</f>
        <v>521670.42</v>
      </c>
      <c r="J25" s="32">
        <f t="shared" si="8"/>
        <v>0</v>
      </c>
      <c r="K25" s="32">
        <f t="shared" si="8"/>
        <v>-521670.42</v>
      </c>
      <c r="L25" s="45"/>
      <c r="M25" s="32">
        <f t="shared" si="9"/>
        <v>0</v>
      </c>
      <c r="N25" s="32">
        <f t="shared" si="9"/>
        <v>0</v>
      </c>
      <c r="O25" s="32">
        <f t="shared" si="9"/>
        <v>0</v>
      </c>
      <c r="P25" s="32">
        <f t="shared" si="9"/>
        <v>0</v>
      </c>
      <c r="Q25" s="48">
        <f t="shared" si="9"/>
        <v>0.3468830035148262</v>
      </c>
      <c r="R25" s="48">
        <f t="shared" si="9"/>
        <v>0</v>
      </c>
      <c r="S25" s="51"/>
      <c r="T25" s="51"/>
    </row>
    <row r="26" spans="1:21" ht="31.5" x14ac:dyDescent="0.25">
      <c r="A26" s="26" t="s">
        <v>3</v>
      </c>
      <c r="B26" s="51"/>
      <c r="C26" s="31" t="s">
        <v>87</v>
      </c>
      <c r="D26" s="34" t="s">
        <v>91</v>
      </c>
      <c r="E26" s="35">
        <v>1</v>
      </c>
      <c r="F26" s="42">
        <v>0</v>
      </c>
      <c r="G26" s="42"/>
      <c r="H26" s="42"/>
      <c r="I26" s="33">
        <v>521670.42</v>
      </c>
      <c r="J26" s="33">
        <v>0</v>
      </c>
      <c r="K26" s="33">
        <f>J26-I26</f>
        <v>-521670.42</v>
      </c>
      <c r="L26" s="45" t="s">
        <v>83</v>
      </c>
      <c r="M26" s="33">
        <v>0</v>
      </c>
      <c r="N26" s="33">
        <v>0</v>
      </c>
      <c r="O26" s="33">
        <v>0</v>
      </c>
      <c r="P26" s="33">
        <v>0</v>
      </c>
      <c r="Q26" s="49">
        <v>0.3468830035148262</v>
      </c>
      <c r="R26" s="49">
        <v>0</v>
      </c>
      <c r="S26" s="51"/>
      <c r="T26" s="51"/>
    </row>
    <row r="27" spans="1:21" x14ac:dyDescent="0.25">
      <c r="A27" s="25" t="s">
        <v>70</v>
      </c>
      <c r="B27" s="51"/>
      <c r="C27" s="64" t="s">
        <v>89</v>
      </c>
      <c r="D27" s="34"/>
      <c r="E27" s="35"/>
      <c r="F27" s="42"/>
      <c r="G27" s="42"/>
      <c r="H27" s="42"/>
      <c r="I27" s="32">
        <f>I28</f>
        <v>521670.42</v>
      </c>
      <c r="J27" s="32">
        <f t="shared" ref="J27:K28" si="10">J28</f>
        <v>0</v>
      </c>
      <c r="K27" s="32">
        <f t="shared" si="10"/>
        <v>-521670.42</v>
      </c>
      <c r="L27" s="45"/>
      <c r="M27" s="32">
        <f t="shared" ref="M27:R28" si="11">M28</f>
        <v>0</v>
      </c>
      <c r="N27" s="32">
        <f t="shared" si="11"/>
        <v>0</v>
      </c>
      <c r="O27" s="32">
        <f t="shared" si="11"/>
        <v>0</v>
      </c>
      <c r="P27" s="32">
        <f t="shared" si="11"/>
        <v>0</v>
      </c>
      <c r="Q27" s="48">
        <f t="shared" si="11"/>
        <v>0.21738576704872858</v>
      </c>
      <c r="R27" s="48">
        <f t="shared" si="11"/>
        <v>0</v>
      </c>
      <c r="S27" s="51"/>
      <c r="T27" s="51"/>
    </row>
    <row r="28" spans="1:21" ht="63" x14ac:dyDescent="0.25">
      <c r="A28" s="25" t="s">
        <v>31</v>
      </c>
      <c r="B28" s="51"/>
      <c r="C28" s="63" t="s">
        <v>98</v>
      </c>
      <c r="D28" s="34"/>
      <c r="E28" s="35"/>
      <c r="F28" s="42"/>
      <c r="G28" s="42"/>
      <c r="H28" s="42"/>
      <c r="I28" s="32">
        <f>I29</f>
        <v>521670.42</v>
      </c>
      <c r="J28" s="32">
        <f t="shared" si="10"/>
        <v>0</v>
      </c>
      <c r="K28" s="32">
        <f t="shared" si="10"/>
        <v>-521670.42</v>
      </c>
      <c r="L28" s="45"/>
      <c r="M28" s="32">
        <f t="shared" si="11"/>
        <v>0</v>
      </c>
      <c r="N28" s="32">
        <f t="shared" si="11"/>
        <v>0</v>
      </c>
      <c r="O28" s="32">
        <f t="shared" si="11"/>
        <v>0</v>
      </c>
      <c r="P28" s="32">
        <f t="shared" si="11"/>
        <v>0</v>
      </c>
      <c r="Q28" s="48">
        <f t="shared" si="11"/>
        <v>0.21738576704872858</v>
      </c>
      <c r="R28" s="48">
        <f t="shared" si="11"/>
        <v>0</v>
      </c>
      <c r="S28" s="51"/>
      <c r="T28" s="51"/>
    </row>
    <row r="29" spans="1:21" ht="31.5" x14ac:dyDescent="0.25">
      <c r="A29" s="26" t="s">
        <v>3</v>
      </c>
      <c r="B29" s="52"/>
      <c r="C29" s="31" t="s">
        <v>99</v>
      </c>
      <c r="D29" s="34" t="s">
        <v>92</v>
      </c>
      <c r="E29" s="35">
        <v>1</v>
      </c>
      <c r="F29" s="42">
        <v>0</v>
      </c>
      <c r="G29" s="42"/>
      <c r="H29" s="42"/>
      <c r="I29" s="33">
        <v>521670.42</v>
      </c>
      <c r="J29" s="33">
        <v>0</v>
      </c>
      <c r="K29" s="33">
        <f>J29-I29</f>
        <v>-521670.42</v>
      </c>
      <c r="L29" s="45" t="s">
        <v>83</v>
      </c>
      <c r="M29" s="33">
        <v>0</v>
      </c>
      <c r="N29" s="33">
        <v>0</v>
      </c>
      <c r="O29" s="33">
        <v>0</v>
      </c>
      <c r="P29" s="33">
        <v>0</v>
      </c>
      <c r="Q29" s="49">
        <v>0.21738576704872858</v>
      </c>
      <c r="R29" s="49">
        <v>0</v>
      </c>
      <c r="S29" s="52"/>
      <c r="T29" s="52"/>
    </row>
  </sheetData>
  <mergeCells count="29">
    <mergeCell ref="Q2:T6"/>
    <mergeCell ref="A9:T9"/>
    <mergeCell ref="A10:T10"/>
    <mergeCell ref="A12:A15"/>
    <mergeCell ref="B12:G12"/>
    <mergeCell ref="H12:H15"/>
    <mergeCell ref="I12:L12"/>
    <mergeCell ref="M12:P12"/>
    <mergeCell ref="Q12:R12"/>
    <mergeCell ref="S12:S15"/>
    <mergeCell ref="T12:T15"/>
    <mergeCell ref="B13:B15"/>
    <mergeCell ref="C13:C15"/>
    <mergeCell ref="D13:D15"/>
    <mergeCell ref="E13:F14"/>
    <mergeCell ref="G13:G15"/>
    <mergeCell ref="S18:S29"/>
    <mergeCell ref="T18:T29"/>
    <mergeCell ref="B18:B29"/>
    <mergeCell ref="O13:O15"/>
    <mergeCell ref="P13:P15"/>
    <mergeCell ref="Q13:R14"/>
    <mergeCell ref="M14:M15"/>
    <mergeCell ref="N14:N15"/>
    <mergeCell ref="I13:I15"/>
    <mergeCell ref="J13:J15"/>
    <mergeCell ref="K13:K15"/>
    <mergeCell ref="L13:L15"/>
    <mergeCell ref="M13:N13"/>
  </mergeCells>
  <pageMargins left="0.23622047244094491" right="0.1574803149606299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Русс</vt:lpstr>
      <vt:lpstr>Каз</vt:lpstr>
      <vt:lpstr>Каз!Область_печати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Праслов Сергей Станиславович</cp:lastModifiedBy>
  <cp:lastPrinted>2023-03-30T04:56:37Z</cp:lastPrinted>
  <dcterms:created xsi:type="dcterms:W3CDTF">2017-01-04T03:29:18Z</dcterms:created>
  <dcterms:modified xsi:type="dcterms:W3CDTF">2023-06-13T05:29:39Z</dcterms:modified>
</cp:coreProperties>
</file>