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\2019г\4 кв. 2019\"/>
    </mc:Choice>
  </mc:AlternateContent>
  <bookViews>
    <workbookView xWindow="0" yWindow="0" windowWidth="21570" windowHeight="8160"/>
  </bookViews>
  <sheets>
    <sheet name="Русс" sheetId="1" r:id="rId1"/>
  </sheets>
  <definedNames>
    <definedName name="_xlnm.Print_Area" localSheetId="0">Русс!$A$1:$T$50</definedName>
  </definedNames>
  <calcPr calcId="162913"/>
</workbook>
</file>

<file path=xl/calcChain.xml><?xml version="1.0" encoding="utf-8"?>
<calcChain xmlns="http://schemas.openxmlformats.org/spreadsheetml/2006/main">
  <c r="J34" i="1" l="1"/>
  <c r="K34" i="1"/>
  <c r="M34" i="1"/>
  <c r="N34" i="1"/>
  <c r="O34" i="1"/>
  <c r="P34" i="1"/>
  <c r="Q34" i="1"/>
  <c r="R34" i="1"/>
  <c r="J19" i="1" l="1"/>
  <c r="K19" i="1"/>
  <c r="M19" i="1"/>
  <c r="N19" i="1"/>
  <c r="O19" i="1"/>
  <c r="P19" i="1"/>
  <c r="Q19" i="1"/>
  <c r="R19" i="1"/>
  <c r="J45" i="1"/>
  <c r="K45" i="1"/>
  <c r="M45" i="1"/>
  <c r="N45" i="1"/>
  <c r="O45" i="1"/>
  <c r="P45" i="1"/>
  <c r="Q45" i="1"/>
  <c r="R45" i="1"/>
  <c r="I45" i="1"/>
  <c r="J33" i="1"/>
  <c r="K33" i="1"/>
  <c r="O33" i="1"/>
  <c r="P33" i="1"/>
  <c r="Q33" i="1"/>
  <c r="M33" i="1"/>
  <c r="N33" i="1"/>
  <c r="R33" i="1"/>
  <c r="I34" i="1"/>
  <c r="I33" i="1" s="1"/>
  <c r="I29" i="1"/>
  <c r="J27" i="1"/>
  <c r="K27" i="1"/>
  <c r="M27" i="1"/>
  <c r="N27" i="1"/>
  <c r="O27" i="1"/>
  <c r="P27" i="1"/>
  <c r="Q27" i="1"/>
  <c r="R27" i="1"/>
  <c r="I27" i="1"/>
  <c r="J25" i="1"/>
  <c r="K25" i="1"/>
  <c r="M25" i="1"/>
  <c r="N25" i="1"/>
  <c r="O25" i="1"/>
  <c r="P25" i="1"/>
  <c r="Q25" i="1"/>
  <c r="R25" i="1"/>
  <c r="I25" i="1"/>
  <c r="P32" i="1" l="1"/>
  <c r="O32" i="1"/>
  <c r="K32" i="1"/>
  <c r="R23" i="1"/>
  <c r="R22" i="1" s="1"/>
  <c r="Q23" i="1"/>
  <c r="Q22" i="1" s="1"/>
  <c r="P23" i="1"/>
  <c r="P22" i="1" s="1"/>
  <c r="O23" i="1"/>
  <c r="O22" i="1" s="1"/>
  <c r="N23" i="1"/>
  <c r="N22" i="1" s="1"/>
  <c r="M23" i="1"/>
  <c r="M22" i="1" s="1"/>
  <c r="K23" i="1"/>
  <c r="K22" i="1" s="1"/>
  <c r="J23" i="1"/>
  <c r="J22" i="1" s="1"/>
  <c r="K31" i="1" l="1"/>
  <c r="K30" i="1" s="1"/>
  <c r="K29" i="1" s="1"/>
  <c r="K21" i="1" s="1"/>
  <c r="K18" i="1" s="1"/>
  <c r="K17" i="1" s="1"/>
  <c r="Q31" i="1"/>
  <c r="Q29" i="1" s="1"/>
  <c r="R31" i="1"/>
  <c r="R29" i="1" s="1"/>
  <c r="M31" i="1"/>
  <c r="M29" i="1" s="1"/>
  <c r="M21" i="1" s="1"/>
  <c r="M18" i="1" s="1"/>
  <c r="M17" i="1" s="1"/>
  <c r="N31" i="1"/>
  <c r="N29" i="1" s="1"/>
  <c r="N21" i="1" s="1"/>
  <c r="N18" i="1" s="1"/>
  <c r="N17" i="1" s="1"/>
  <c r="J31" i="1"/>
  <c r="J29" i="1" s="1"/>
  <c r="J21" i="1" s="1"/>
  <c r="J18" i="1" s="1"/>
  <c r="J17" i="1" s="1"/>
  <c r="O31" i="1"/>
  <c r="O30" i="1" s="1"/>
  <c r="O29" i="1" s="1"/>
  <c r="O21" i="1" s="1"/>
  <c r="O18" i="1" s="1"/>
  <c r="O17" i="1" s="1"/>
  <c r="P31" i="1"/>
  <c r="P30" i="1" s="1"/>
  <c r="P29" i="1" s="1"/>
  <c r="P21" i="1" s="1"/>
  <c r="P18" i="1" s="1"/>
  <c r="P17" i="1" s="1"/>
  <c r="I31" i="1"/>
  <c r="R21" i="1" l="1"/>
  <c r="R18" i="1" s="1"/>
  <c r="R17" i="1" s="1"/>
  <c r="Q21" i="1"/>
  <c r="Q18" i="1"/>
  <c r="Q17" i="1" s="1"/>
  <c r="I23" i="1"/>
  <c r="I22" i="1" s="1"/>
  <c r="I21" i="1" s="1"/>
  <c r="I19" i="1" l="1"/>
  <c r="I18" i="1" s="1"/>
  <c r="I17" i="1" s="1"/>
</calcChain>
</file>

<file path=xl/sharedStrings.xml><?xml version="1.0" encoding="utf-8"?>
<sst xmlns="http://schemas.openxmlformats.org/spreadsheetml/2006/main" count="118" uniqueCount="90">
  <si>
    <t>Отчет о прибылях и убытках*</t>
  </si>
  <si>
    <t>Амортизация</t>
  </si>
  <si>
    <t>1.1.</t>
  </si>
  <si>
    <t>1.</t>
  </si>
  <si>
    <t>а</t>
  </si>
  <si>
    <t>1.2.</t>
  </si>
  <si>
    <t>1.2.1.</t>
  </si>
  <si>
    <t>1.2.2.</t>
  </si>
  <si>
    <t>1.2.3.</t>
  </si>
  <si>
    <t>1.2.4.</t>
  </si>
  <si>
    <t>1.3.1.</t>
  </si>
  <si>
    <t>1.3.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</si>
  <si>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</si>
  <si>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1.2.5.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</si>
  <si>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</si>
  <si>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</si>
  <si>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</si>
  <si>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</si>
  <si>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</si>
  <si>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</si>
  <si>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</si>
  <si>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</si>
  <si>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</si>
  <si>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1.4.</t>
  </si>
  <si>
    <r>
      <t>2019 жылдың төртіші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тоқсаны үшін бекітілген  инвестициялық бағдарламаның (жобасының)* орындалуы туралы ақпарат</t>
    </r>
  </si>
  <si>
    <t>субъектінің атауы:  "Қазаэронавигация" РМК, қызмет түрі: Әуе кеңістігін пайдалануды реттеу</t>
  </si>
  <si>
    <t xml:space="preserve">Реттеліп көрсетілетін қызметтердің (тауарлардың, жұмыстардың) жоспарлы және нақты көлемі туралы ақпарат </t>
  </si>
  <si>
    <t>Инвестициялық бағдарламаның (жобаның) сомасы</t>
  </si>
  <si>
    <t xml:space="preserve">Инвестициялық бағдарламаны (жобаны) қаржыландырудың нақты шарттары мен мөлшері туралы ақпарат, мың теңге </t>
  </si>
  <si>
    <t>Инвестициялық бағдарламаның (жобаның) орындалуының нақты көрсеткіштерін  инвестициялық бағдарламада (жобада) бекітілген көрсеткіштермен салыстыру туралы ақпарат**</t>
  </si>
  <si>
    <t xml:space="preserve">Қол жеткізілген нақты көрсеткіштердің бекітілген инвестициялық бағдарламадағы (жобадағы) көрсеткіштерден ауытқу себептерін түсіндіру </t>
  </si>
  <si>
    <t>Реттеліп көрсетілетін қызметтер (тауарлар, жұмыстар) сапасы мен сенімділігінің артуын бағалау</t>
  </si>
  <si>
    <t xml:space="preserve">Реттеліп көрсетілетін қызметтердің (тауарлардың, жұмыстардың) атауы және қызмет көрсетілетін аумақ </t>
  </si>
  <si>
    <t>Іс-шаралар атауы</t>
  </si>
  <si>
    <t>Өлшем бірлігі</t>
  </si>
  <si>
    <t>Заттай көрсеткіштердегі саны</t>
  </si>
  <si>
    <t xml:space="preserve">Инвестициялық бағдарлама (жоба) аясында қызмет көрсету кезеңі </t>
  </si>
  <si>
    <t>жоспарлы</t>
  </si>
  <si>
    <t>нақты</t>
  </si>
  <si>
    <t xml:space="preserve">жоспарлы </t>
  </si>
  <si>
    <t>ауытқу</t>
  </si>
  <si>
    <t>ауытқу себептері</t>
  </si>
  <si>
    <t>меншікті қаражат</t>
  </si>
  <si>
    <t xml:space="preserve">Пайда </t>
  </si>
  <si>
    <t>қарыз қаражаты</t>
  </si>
  <si>
    <t>бюджет қаражаты</t>
  </si>
  <si>
    <t xml:space="preserve">Бекітілген инвестициялық бағдарламаға (жобаға) қарай іске нақты
асыру жылдары бойынша негізгі қорлар тозуының төмендеуі (нақты), %
</t>
  </si>
  <si>
    <t>Өткен жылғы факт</t>
  </si>
  <si>
    <t>Ағымдағы жылғы факт</t>
  </si>
  <si>
    <t>№ р/р</t>
  </si>
  <si>
    <t>2019 жылға барлығы</t>
  </si>
  <si>
    <t>Аэронавигациялық жүйені дамыту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</si>
  <si>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</si>
  <si>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>Әуе қозғалысын басқару жүйесінің автоматтандырылған орталықтарын жетілдіру (ӘҚБ АЖ)</t>
  </si>
  <si>
    <t>«Қазаэронавигация» РМК Шымкент филиалы бойынша СИНТЕЗ-КСА ӘҚБ әуе қозғалысын басқару жүйесінің автоматтандырылған жүйесін жетілдіру</t>
  </si>
  <si>
    <t>жиынтық</t>
  </si>
  <si>
    <t>Навигация және қадағалау жүйелерін дамыту</t>
  </si>
  <si>
    <t>Актобе - әуеайлақтық кешенін дамыту</t>
  </si>
  <si>
    <t>S режимімен және ADS-B жабдығымен жарақтандырылған моноимпульсті қайталама радиолокаторды сатып алу, монтаждау, іске қосу-жөндеу жұмыстары</t>
  </si>
  <si>
    <t>Жабдықты сатып алу, монтаждау, іске қосу-жөндеу жұмыстары</t>
  </si>
  <si>
    <t>Қостанай -  әуеайлақтық кешенін дамыту</t>
  </si>
  <si>
    <t>БПРМ ВПП-33-ке РМП-200 қондырығысын сатып алу, монтаждау, іске-қосу жұмыстары</t>
  </si>
  <si>
    <t>Баянауыл -  әуеайлақтық кешенін дамыту</t>
  </si>
  <si>
    <t>РМП-200 қондырығысын сатып алу, монтаждау, іске-қосу жұмыстары</t>
  </si>
  <si>
    <t>Ұржар - әуеайлақтық кешенін дамыту</t>
  </si>
  <si>
    <t xml:space="preserve">АЗН-В қондырғысын сатып алу, монтаждау, іске қосу-жөндеу жұмыстары </t>
  </si>
  <si>
    <t>Зайсан - әуеайлақтық кешенін дамыту</t>
  </si>
  <si>
    <t>АЗН-В қондырғысын сатып алу, монтаждау, іске қосу-жөндеу жұмыстары</t>
  </si>
  <si>
    <t>Авиациялық электрбайланыс және инфокоммуникацияны дамыту</t>
  </si>
  <si>
    <t xml:space="preserve">Телекоммуникация, электрбайланыс аэронавигациялық желісі </t>
  </si>
  <si>
    <t xml:space="preserve">АТИС эфирлік жүйеге ОВЧ қондырғысын сатып алу, орнату және іске қосу-жөндеу жұмыстары, Өскемен </t>
  </si>
  <si>
    <t>АТИС эфирлік жүйеге ОВЧ қондырғысын сатып алу, орнату және іске қосу-жөндеу жұмыстары, Орал</t>
  </si>
  <si>
    <t xml:space="preserve">АТИС эфирлік жүйеге ОВЧ қондырғысын сатып алу, орнату және іске қосу-жөндеу жұмыстары, Павлодар </t>
  </si>
  <si>
    <t>АТИС эфирлік жүйеге ОВЧ қондырғысын сатып алу, орнату және іске қосу-жөндеу жұмыстары, Тараз</t>
  </si>
  <si>
    <t xml:space="preserve">АТИС эфирлік жүйеге ОВЧ қондырғысын сатып алу, орнату және іске қосу-жөндеу жұмыстары, Жезқазған </t>
  </si>
  <si>
    <t>«Автоматтандырылған метеорологиялық ақпараттық жүйе» ақпаратты тарату қондырғысын сатып алу, орнату және іске қосу-жөндеу жұмыстары, Өскемен</t>
  </si>
  <si>
    <t>«Автоматтандырылған метеорологиялық ақпараттық жүйе» ақпаратты тарату қондырғысын сатып алу, орнату және іске қосу-жөндеу жұмыстары, Орал</t>
  </si>
  <si>
    <t>«Автоматтандырылған метеорологиялық ақпараттық жүйе» ақпаратты тарату қондырғысын сатып алу, орнату және іске қосу-жөндеу жұмыстары, Павлодар</t>
  </si>
  <si>
    <t>«Автоматтандырылған метеорологиялық ақпараттық жүйе» ақпаратты тарату қондырғысын сатып алу, орнату және іске қосу-жөндеу жұмыстары, Тараз</t>
  </si>
  <si>
    <t>«Автоматтандырылған метеорологиялық ақпараттық жүйе» ақпаратты тарату қондырғысын сатып алу, орнату және іске қосу-жөндеу жұмыстары, Жезқазған</t>
  </si>
  <si>
    <t>Метеорологиялық қондырғыларды дамыту</t>
  </si>
  <si>
    <t>Ақтөбе қаласына сатып алу, монтаждау және іске қосу-жөндеу жұмыстарымен қоса қосымша метеорологиялық қондырғыларды сатып алу</t>
  </si>
  <si>
    <t>Ақтау қаласына сатып алу, монтаждау және іске қосу-жөндеу жұмыстарымен қоса қосымша метеорологиялық қондырғыларды сатып алу</t>
  </si>
  <si>
    <t>Боралдай қаласына сатып алу, монтаждау және іске қосу-жөндеу жұмыстарымен қоса автоматтандырылған датчикті метеорологиялық қондырғыларды сатып алу</t>
  </si>
  <si>
    <t>Ұржар қаласына сатып алу, монтаждау және іске қосу-жөндеу жұмыстарымен қоса автоматтандырылған датчикті метеорологиялық қондырғыларды сатып алу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</si>
  <si>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 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</si>
  <si>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   </t>
  </si>
  <si>
    <t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</si>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</sst>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ill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Fill="1"/>
    <xf numFmtId="164" fontId="9" fillId="0" borderId="0" xfId="0" applyNumberFormat="1" applyFont="1"/>
    <xf numFmtId="4" fontId="8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0" xfId="1" applyFont="1"/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0" fontId="11" fillId="0" borderId="0" xfId="0" applyFont="1"/>
    <xf numFmtId="4" fontId="10" fillId="0" borderId="1" xfId="0" applyNumberFormat="1" applyFont="1" applyFill="1" applyBorder="1" applyAlignment="1">
      <alignment horizontal="left" vertical="center" wrapText="1"/>
    </xf>
    <xf numFmtId="164" fontId="11" fillId="0" borderId="0" xfId="1" applyFont="1"/>
    <xf numFmtId="165" fontId="10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Border="1" applyAlignment="1">
      <alignment vertical="top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showGridLines="0" tabSelected="1" view="pageBreakPreview" topLeftCell="A7" zoomScale="60" zoomScaleNormal="59" workbookViewId="0">
      <selection activeCell="N46" sqref="N46"/>
    </sheetView>
  </sheetViews>
  <sheetFormatPr defaultRowHeight="15" x14ac:dyDescent="0.25"/>
  <cols>
    <col min="1" max="1" width="7.42578125" customWidth="1"/>
    <col min="2" max="2" width="32" customWidth="1"/>
    <col min="3" max="3" width="44.85546875" customWidth="1"/>
    <col min="4" max="4" width="15.5703125" customWidth="1"/>
    <col min="5" max="5" width="8.28515625" style="4" customWidth="1"/>
    <col min="6" max="6" width="6.85546875" style="4" customWidth="1"/>
    <col min="7" max="7" width="11.85546875" style="4" customWidth="1"/>
    <col min="8" max="8" width="12.85546875" style="4" hidden="1" customWidth="1"/>
    <col min="9" max="9" width="14.140625" customWidth="1"/>
    <col min="10" max="10" width="17.7109375" customWidth="1"/>
    <col min="11" max="11" width="14.5703125" customWidth="1"/>
    <col min="12" max="12" width="9.5703125" customWidth="1"/>
    <col min="13" max="13" width="14" style="14" customWidth="1"/>
    <col min="14" max="14" width="13.42578125" style="14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3.7109375" customWidth="1"/>
    <col min="20" max="20" width="20.7109375" style="14" customWidth="1"/>
    <col min="21" max="21" width="15.140625" bestFit="1" customWidth="1"/>
    <col min="22" max="22" width="20.140625" customWidth="1"/>
  </cols>
  <sheetData>
    <row r="1" spans="1:20" ht="15.75" x14ac:dyDescent="0.25">
      <c r="A1" s="1"/>
    </row>
    <row r="2" spans="1:20" ht="15.75" hidden="1" x14ac:dyDescent="0.25">
      <c r="A2" s="1"/>
      <c r="Q2" s="68" t="s">
        <v>12</v>
      </c>
      <c r="R2" s="68"/>
      <c r="S2" s="68"/>
      <c r="T2" s="68"/>
    </row>
    <row r="3" spans="1:20" ht="15.75" hidden="1" x14ac:dyDescent="0.25">
      <c r="A3" s="1"/>
      <c r="Q3" s="68"/>
      <c r="R3" s="68"/>
      <c r="S3" s="68"/>
      <c r="T3" s="68"/>
    </row>
    <row r="4" spans="1:20" ht="15.75" hidden="1" x14ac:dyDescent="0.25">
      <c r="A4" s="1"/>
      <c r="Q4" s="68"/>
      <c r="R4" s="68"/>
      <c r="S4" s="68"/>
      <c r="T4" s="68"/>
    </row>
    <row r="5" spans="1:20" ht="15.75" hidden="1" x14ac:dyDescent="0.25">
      <c r="A5" s="1"/>
      <c r="Q5" s="68"/>
      <c r="R5" s="68"/>
      <c r="S5" s="68"/>
      <c r="T5" s="68"/>
    </row>
    <row r="6" spans="1:20" ht="15.75" hidden="1" x14ac:dyDescent="0.25">
      <c r="A6" s="1"/>
      <c r="Q6" s="68"/>
      <c r="R6" s="68"/>
      <c r="S6" s="68"/>
      <c r="T6" s="68"/>
    </row>
    <row r="7" spans="1:20" ht="15.75" x14ac:dyDescent="0.25">
      <c r="A7" s="2"/>
      <c r="I7" s="11"/>
    </row>
    <row r="8" spans="1:20" s="15" customFormat="1" ht="15.75" x14ac:dyDescent="0.25">
      <c r="A8" s="13"/>
      <c r="C8" s="13"/>
      <c r="E8" s="16"/>
      <c r="F8" s="16"/>
      <c r="G8" s="16"/>
      <c r="H8" s="16"/>
      <c r="M8" s="17"/>
      <c r="N8" s="17"/>
      <c r="T8" s="17"/>
    </row>
    <row r="9" spans="1:20" s="15" customFormat="1" ht="15.75" x14ac:dyDescent="0.25">
      <c r="A9" s="70" t="s">
        <v>24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20" s="15" customFormat="1" ht="16.5" customHeight="1" x14ac:dyDescent="0.25">
      <c r="A10" s="69" t="s">
        <v>25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 s="15" customFormat="1" ht="8.25" customHeight="1" x14ac:dyDescent="0.25">
      <c r="B11" s="26"/>
      <c r="C11" s="26"/>
      <c r="D11" s="26"/>
      <c r="E11" s="27"/>
      <c r="F11" s="27"/>
      <c r="G11" s="27"/>
      <c r="H11" s="27"/>
      <c r="I11" s="26"/>
      <c r="J11" s="26"/>
      <c r="K11" s="26"/>
      <c r="L11" s="26"/>
      <c r="M11" s="28"/>
      <c r="N11" s="28"/>
      <c r="O11" s="26"/>
      <c r="P11" s="26"/>
      <c r="Q11" s="26"/>
      <c r="R11" s="26"/>
      <c r="S11" s="26"/>
      <c r="T11" s="28"/>
    </row>
    <row r="12" spans="1:20" s="15" customFormat="1" ht="181.5" customHeight="1" x14ac:dyDescent="0.25">
      <c r="A12" s="71" t="s">
        <v>49</v>
      </c>
      <c r="B12" s="62" t="s">
        <v>26</v>
      </c>
      <c r="C12" s="62"/>
      <c r="D12" s="62"/>
      <c r="E12" s="62"/>
      <c r="F12" s="62"/>
      <c r="G12" s="62"/>
      <c r="H12" s="64" t="s">
        <v>0</v>
      </c>
      <c r="I12" s="64" t="s">
        <v>27</v>
      </c>
      <c r="J12" s="64"/>
      <c r="K12" s="64"/>
      <c r="L12" s="64"/>
      <c r="M12" s="62" t="s">
        <v>28</v>
      </c>
      <c r="N12" s="62"/>
      <c r="O12" s="62"/>
      <c r="P12" s="62"/>
      <c r="Q12" s="62" t="s">
        <v>29</v>
      </c>
      <c r="R12" s="62"/>
      <c r="S12" s="62" t="s">
        <v>30</v>
      </c>
      <c r="T12" s="63" t="s">
        <v>31</v>
      </c>
    </row>
    <row r="13" spans="1:20" s="15" customFormat="1" ht="109.5" customHeight="1" x14ac:dyDescent="0.25">
      <c r="A13" s="71"/>
      <c r="B13" s="62" t="s">
        <v>32</v>
      </c>
      <c r="C13" s="62" t="s">
        <v>33</v>
      </c>
      <c r="D13" s="62" t="s">
        <v>34</v>
      </c>
      <c r="E13" s="64" t="s">
        <v>35</v>
      </c>
      <c r="F13" s="64"/>
      <c r="G13" s="64" t="s">
        <v>36</v>
      </c>
      <c r="H13" s="64"/>
      <c r="I13" s="65" t="s">
        <v>39</v>
      </c>
      <c r="J13" s="65" t="s">
        <v>38</v>
      </c>
      <c r="K13" s="65" t="s">
        <v>40</v>
      </c>
      <c r="L13" s="62" t="s">
        <v>41</v>
      </c>
      <c r="M13" s="62" t="s">
        <v>42</v>
      </c>
      <c r="N13" s="62"/>
      <c r="O13" s="62" t="s">
        <v>44</v>
      </c>
      <c r="P13" s="62" t="s">
        <v>45</v>
      </c>
      <c r="Q13" s="64" t="s">
        <v>46</v>
      </c>
      <c r="R13" s="64"/>
      <c r="S13" s="62"/>
      <c r="T13" s="63"/>
    </row>
    <row r="14" spans="1:20" s="15" customFormat="1" ht="41.25" customHeight="1" x14ac:dyDescent="0.25">
      <c r="A14" s="71"/>
      <c r="B14" s="62"/>
      <c r="C14" s="62"/>
      <c r="D14" s="62"/>
      <c r="E14" s="64"/>
      <c r="F14" s="64"/>
      <c r="G14" s="64"/>
      <c r="H14" s="64"/>
      <c r="I14" s="66"/>
      <c r="J14" s="66"/>
      <c r="K14" s="66"/>
      <c r="L14" s="62"/>
      <c r="M14" s="62" t="s">
        <v>1</v>
      </c>
      <c r="N14" s="62" t="s">
        <v>43</v>
      </c>
      <c r="O14" s="62"/>
      <c r="P14" s="62"/>
      <c r="Q14" s="64"/>
      <c r="R14" s="64"/>
      <c r="S14" s="62"/>
      <c r="T14" s="63"/>
    </row>
    <row r="15" spans="1:20" s="15" customFormat="1" ht="49.5" customHeight="1" x14ac:dyDescent="0.25">
      <c r="A15" s="71"/>
      <c r="B15" s="62"/>
      <c r="C15" s="62"/>
      <c r="D15" s="62"/>
      <c r="E15" s="42" t="s">
        <v>37</v>
      </c>
      <c r="F15" s="42" t="s">
        <v>38</v>
      </c>
      <c r="G15" s="64"/>
      <c r="H15" s="64"/>
      <c r="I15" s="67"/>
      <c r="J15" s="67"/>
      <c r="K15" s="67"/>
      <c r="L15" s="62"/>
      <c r="M15" s="62"/>
      <c r="N15" s="62"/>
      <c r="O15" s="62"/>
      <c r="P15" s="62"/>
      <c r="Q15" s="5" t="s">
        <v>47</v>
      </c>
      <c r="R15" s="5" t="s">
        <v>48</v>
      </c>
      <c r="S15" s="62"/>
      <c r="T15" s="63"/>
    </row>
    <row r="16" spans="1:20" s="15" customFormat="1" x14ac:dyDescent="0.25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</row>
    <row r="17" spans="1:22" s="15" customFormat="1" ht="22.5" customHeight="1" x14ac:dyDescent="0.25">
      <c r="A17" s="5"/>
      <c r="B17" s="23" t="s">
        <v>50</v>
      </c>
      <c r="C17" s="5"/>
      <c r="D17" s="6"/>
      <c r="E17" s="6"/>
      <c r="F17" s="6"/>
      <c r="G17" s="6"/>
      <c r="H17" s="6"/>
      <c r="I17" s="19">
        <f>I18</f>
        <v>3059520.9299999997</v>
      </c>
      <c r="J17" s="19">
        <f t="shared" ref="J17:R17" si="0">J18</f>
        <v>3059520.9299999997</v>
      </c>
      <c r="K17" s="19">
        <f t="shared" si="0"/>
        <v>0</v>
      </c>
      <c r="L17" s="19"/>
      <c r="M17" s="19">
        <f t="shared" si="0"/>
        <v>810952.00297190377</v>
      </c>
      <c r="N17" s="19">
        <f t="shared" si="0"/>
        <v>2248568.9256002419</v>
      </c>
      <c r="O17" s="19">
        <f t="shared" si="0"/>
        <v>0</v>
      </c>
      <c r="P17" s="19">
        <f t="shared" si="0"/>
        <v>0</v>
      </c>
      <c r="Q17" s="19">
        <f t="shared" si="0"/>
        <v>0</v>
      </c>
      <c r="R17" s="19">
        <f t="shared" si="0"/>
        <v>2.9603066667835876</v>
      </c>
      <c r="S17" s="19"/>
      <c r="T17" s="29"/>
      <c r="U17" s="18"/>
    </row>
    <row r="18" spans="1:22" s="15" customFormat="1" ht="24" customHeight="1" x14ac:dyDescent="0.25">
      <c r="A18" s="8">
        <v>1</v>
      </c>
      <c r="B18" s="3"/>
      <c r="C18" s="10" t="s">
        <v>51</v>
      </c>
      <c r="D18" s="12"/>
      <c r="E18" s="12"/>
      <c r="F18" s="12"/>
      <c r="G18" s="12">
        <v>2019</v>
      </c>
      <c r="H18" s="12"/>
      <c r="I18" s="19">
        <f>I19+I21+I33+I45</f>
        <v>3059520.9299999997</v>
      </c>
      <c r="J18" s="19">
        <f t="shared" ref="J18:R18" si="1">J19+J21+J33+J45</f>
        <v>3059520.9299999997</v>
      </c>
      <c r="K18" s="19">
        <f t="shared" si="1"/>
        <v>0</v>
      </c>
      <c r="L18" s="19"/>
      <c r="M18" s="19">
        <f t="shared" si="1"/>
        <v>810952.00297190377</v>
      </c>
      <c r="N18" s="19">
        <f t="shared" si="1"/>
        <v>2248568.9256002419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2.9603066667835876</v>
      </c>
      <c r="S18" s="30"/>
      <c r="T18" s="48" t="s">
        <v>87</v>
      </c>
      <c r="U18" s="18"/>
    </row>
    <row r="19" spans="1:22" s="15" customFormat="1" ht="68.25" customHeight="1" x14ac:dyDescent="0.25">
      <c r="A19" s="3" t="s">
        <v>2</v>
      </c>
      <c r="B19" s="50" t="s">
        <v>52</v>
      </c>
      <c r="C19" s="10" t="s">
        <v>53</v>
      </c>
      <c r="D19" s="12"/>
      <c r="E19" s="12"/>
      <c r="F19" s="12"/>
      <c r="G19" s="12">
        <v>2019</v>
      </c>
      <c r="H19" s="12"/>
      <c r="I19" s="19">
        <f>I20</f>
        <v>907759.71</v>
      </c>
      <c r="J19" s="19">
        <f t="shared" ref="J19" si="2">J20</f>
        <v>907759.71</v>
      </c>
      <c r="K19" s="19">
        <f t="shared" ref="K19" si="3">K20</f>
        <v>0</v>
      </c>
      <c r="L19" s="19"/>
      <c r="M19" s="19">
        <f t="shared" ref="M19" si="4">M20</f>
        <v>344293.43697159702</v>
      </c>
      <c r="N19" s="19">
        <f t="shared" ref="N19" si="5">N20</f>
        <v>563466.27302840294</v>
      </c>
      <c r="O19" s="19">
        <f t="shared" ref="O19" si="6">O20</f>
        <v>0</v>
      </c>
      <c r="P19" s="19">
        <f t="shared" ref="P19" si="7">P20</f>
        <v>0</v>
      </c>
      <c r="Q19" s="19">
        <f t="shared" ref="Q19" si="8">Q20</f>
        <v>0</v>
      </c>
      <c r="R19" s="19">
        <f t="shared" ref="R19" si="9">R20</f>
        <v>0.87832284296565877</v>
      </c>
      <c r="S19" s="31"/>
      <c r="T19" s="49"/>
      <c r="U19" s="18"/>
    </row>
    <row r="20" spans="1:22" s="15" customFormat="1" ht="97.5" customHeight="1" x14ac:dyDescent="0.25">
      <c r="A20" s="32">
        <v>1</v>
      </c>
      <c r="B20" s="46"/>
      <c r="C20" s="7" t="s">
        <v>54</v>
      </c>
      <c r="D20" s="35" t="s">
        <v>55</v>
      </c>
      <c r="E20" s="6">
        <v>1</v>
      </c>
      <c r="F20" s="6">
        <v>1</v>
      </c>
      <c r="G20" s="6">
        <v>2019</v>
      </c>
      <c r="H20" s="57"/>
      <c r="I20" s="20">
        <v>907759.71</v>
      </c>
      <c r="J20" s="20">
        <v>907759.71</v>
      </c>
      <c r="K20" s="20">
        <v>0</v>
      </c>
      <c r="L20" s="20"/>
      <c r="M20" s="20">
        <v>344293.43697159702</v>
      </c>
      <c r="N20" s="20">
        <v>563466.27302840294</v>
      </c>
      <c r="O20" s="20">
        <v>0</v>
      </c>
      <c r="P20" s="20">
        <v>0</v>
      </c>
      <c r="Q20" s="20">
        <v>0</v>
      </c>
      <c r="R20" s="20">
        <v>0.87832284296565877</v>
      </c>
      <c r="S20" s="5"/>
      <c r="T20" s="49"/>
      <c r="U20" s="18"/>
    </row>
    <row r="21" spans="1:22" s="15" customFormat="1" ht="51" customHeight="1" x14ac:dyDescent="0.25">
      <c r="A21" s="3" t="s">
        <v>5</v>
      </c>
      <c r="B21" s="46"/>
      <c r="C21" s="10" t="s">
        <v>56</v>
      </c>
      <c r="D21" s="12"/>
      <c r="E21" s="12"/>
      <c r="F21" s="12"/>
      <c r="G21" s="12">
        <v>2019</v>
      </c>
      <c r="H21" s="57"/>
      <c r="I21" s="19">
        <f>I22+I25+I27+I29+I31</f>
        <v>787452.52999999991</v>
      </c>
      <c r="J21" s="19">
        <f t="shared" ref="J21:R21" si="10">J22+J25+J27+J29+J31</f>
        <v>787452.52999999991</v>
      </c>
      <c r="K21" s="19">
        <f t="shared" si="10"/>
        <v>0</v>
      </c>
      <c r="L21" s="19"/>
      <c r="M21" s="19">
        <f t="shared" si="10"/>
        <v>206392.263854669</v>
      </c>
      <c r="N21" s="19">
        <f t="shared" si="10"/>
        <v>581060.26614533097</v>
      </c>
      <c r="O21" s="19">
        <f t="shared" si="10"/>
        <v>0</v>
      </c>
      <c r="P21" s="19">
        <f t="shared" si="10"/>
        <v>0</v>
      </c>
      <c r="Q21" s="19">
        <f t="shared" si="10"/>
        <v>0</v>
      </c>
      <c r="R21" s="19">
        <f t="shared" si="10"/>
        <v>0.76191698885831871</v>
      </c>
      <c r="S21" s="12"/>
      <c r="T21" s="49"/>
      <c r="U21" s="18"/>
    </row>
    <row r="22" spans="1:22" s="15" customFormat="1" ht="39.75" customHeight="1" x14ac:dyDescent="0.25">
      <c r="A22" s="3" t="s">
        <v>6</v>
      </c>
      <c r="B22" s="51"/>
      <c r="C22" s="10" t="s">
        <v>57</v>
      </c>
      <c r="D22" s="12"/>
      <c r="E22" s="12"/>
      <c r="F22" s="12"/>
      <c r="G22" s="12">
        <v>2019</v>
      </c>
      <c r="H22" s="57"/>
      <c r="I22" s="19">
        <f>I23</f>
        <v>506559.79</v>
      </c>
      <c r="J22" s="19">
        <f t="shared" ref="J22:R22" si="11">J23</f>
        <v>506559.79</v>
      </c>
      <c r="K22" s="19">
        <f t="shared" si="11"/>
        <v>0</v>
      </c>
      <c r="L22" s="19"/>
      <c r="M22" s="19">
        <f t="shared" si="11"/>
        <v>152806.94672887493</v>
      </c>
      <c r="N22" s="19">
        <f t="shared" si="11"/>
        <v>353752.84327112505</v>
      </c>
      <c r="O22" s="19">
        <f t="shared" si="11"/>
        <v>0</v>
      </c>
      <c r="P22" s="19">
        <f t="shared" si="11"/>
        <v>0</v>
      </c>
      <c r="Q22" s="19">
        <f t="shared" si="11"/>
        <v>0</v>
      </c>
      <c r="R22" s="19">
        <f t="shared" si="11"/>
        <v>0.49013304951030168</v>
      </c>
      <c r="S22" s="12"/>
      <c r="T22" s="49"/>
      <c r="U22" s="18"/>
    </row>
    <row r="23" spans="1:22" s="15" customFormat="1" ht="120.75" customHeight="1" x14ac:dyDescent="0.25">
      <c r="A23" s="9" t="s">
        <v>3</v>
      </c>
      <c r="B23" s="51"/>
      <c r="C23" s="38" t="s">
        <v>58</v>
      </c>
      <c r="D23" s="35" t="s">
        <v>55</v>
      </c>
      <c r="E23" s="6"/>
      <c r="F23" s="6"/>
      <c r="G23" s="6">
        <v>2019</v>
      </c>
      <c r="H23" s="57"/>
      <c r="I23" s="20">
        <f>I24</f>
        <v>506559.79</v>
      </c>
      <c r="J23" s="20">
        <f t="shared" ref="J23" si="12">J24</f>
        <v>506559.79</v>
      </c>
      <c r="K23" s="20">
        <f t="shared" ref="K23" si="13">K24</f>
        <v>0</v>
      </c>
      <c r="L23" s="20"/>
      <c r="M23" s="20">
        <f t="shared" ref="M23" si="14">M24</f>
        <v>152806.94672887493</v>
      </c>
      <c r="N23" s="20">
        <f t="shared" ref="N23" si="15">N24</f>
        <v>353752.84327112505</v>
      </c>
      <c r="O23" s="20">
        <f t="shared" ref="O23" si="16">O24</f>
        <v>0</v>
      </c>
      <c r="P23" s="20">
        <f t="shared" ref="P23" si="17">P24</f>
        <v>0</v>
      </c>
      <c r="Q23" s="20">
        <f t="shared" ref="Q23" si="18">Q24</f>
        <v>0</v>
      </c>
      <c r="R23" s="20">
        <f t="shared" ref="R23" si="19">R24</f>
        <v>0.49013304951030168</v>
      </c>
      <c r="S23" s="6"/>
      <c r="T23" s="43"/>
      <c r="U23" s="18"/>
    </row>
    <row r="24" spans="1:22" s="15" customFormat="1" ht="53.25" customHeight="1" x14ac:dyDescent="0.25">
      <c r="A24" s="9" t="s">
        <v>4</v>
      </c>
      <c r="B24" s="52"/>
      <c r="C24" s="38" t="s">
        <v>59</v>
      </c>
      <c r="D24" s="35" t="s">
        <v>55</v>
      </c>
      <c r="E24" s="6">
        <v>1</v>
      </c>
      <c r="F24" s="6">
        <v>1</v>
      </c>
      <c r="G24" s="6">
        <v>2019</v>
      </c>
      <c r="H24" s="57"/>
      <c r="I24" s="20">
        <v>506559.79</v>
      </c>
      <c r="J24" s="20">
        <v>506559.79</v>
      </c>
      <c r="K24" s="20">
        <v>0</v>
      </c>
      <c r="L24" s="20"/>
      <c r="M24" s="20">
        <v>152806.94672887493</v>
      </c>
      <c r="N24" s="20">
        <v>353752.84327112505</v>
      </c>
      <c r="O24" s="20">
        <v>0</v>
      </c>
      <c r="P24" s="20">
        <v>0</v>
      </c>
      <c r="Q24" s="20">
        <v>0</v>
      </c>
      <c r="R24" s="20">
        <v>0.49013304951030168</v>
      </c>
      <c r="S24" s="6"/>
      <c r="T24" s="44"/>
      <c r="U24" s="18"/>
      <c r="V24" s="22"/>
    </row>
    <row r="25" spans="1:22" s="15" customFormat="1" ht="45" customHeight="1" x14ac:dyDescent="0.25">
      <c r="A25" s="3" t="s">
        <v>7</v>
      </c>
      <c r="B25" s="46" t="s">
        <v>85</v>
      </c>
      <c r="C25" s="24" t="s">
        <v>60</v>
      </c>
      <c r="D25" s="12"/>
      <c r="E25" s="12"/>
      <c r="F25" s="12"/>
      <c r="G25" s="12">
        <v>2019</v>
      </c>
      <c r="H25" s="57"/>
      <c r="I25" s="19">
        <f>I26</f>
        <v>66497.37</v>
      </c>
      <c r="J25" s="19">
        <f t="shared" ref="J25:R25" si="20">J26</f>
        <v>66497.37</v>
      </c>
      <c r="K25" s="19">
        <f t="shared" si="20"/>
        <v>0</v>
      </c>
      <c r="L25" s="19"/>
      <c r="M25" s="19">
        <f t="shared" si="20"/>
        <v>12685.563391496922</v>
      </c>
      <c r="N25" s="19">
        <f t="shared" si="20"/>
        <v>53811.806608503073</v>
      </c>
      <c r="O25" s="19">
        <f t="shared" si="20"/>
        <v>0</v>
      </c>
      <c r="P25" s="19">
        <f t="shared" si="20"/>
        <v>0</v>
      </c>
      <c r="Q25" s="19">
        <f t="shared" si="20"/>
        <v>0</v>
      </c>
      <c r="R25" s="19">
        <f t="shared" si="20"/>
        <v>6.4340990710128901E-2</v>
      </c>
      <c r="S25" s="12"/>
      <c r="T25" s="56" t="s">
        <v>89</v>
      </c>
      <c r="U25" s="18"/>
    </row>
    <row r="26" spans="1:22" s="15" customFormat="1" ht="66" customHeight="1" x14ac:dyDescent="0.25">
      <c r="A26" s="9" t="s">
        <v>3</v>
      </c>
      <c r="B26" s="46"/>
      <c r="C26" s="38" t="s">
        <v>61</v>
      </c>
      <c r="D26" s="35" t="s">
        <v>55</v>
      </c>
      <c r="E26" s="6">
        <v>1</v>
      </c>
      <c r="F26" s="6">
        <v>1</v>
      </c>
      <c r="G26" s="6">
        <v>2019</v>
      </c>
      <c r="H26" s="57"/>
      <c r="I26" s="20">
        <v>66497.37</v>
      </c>
      <c r="J26" s="20">
        <v>66497.37</v>
      </c>
      <c r="K26" s="20">
        <v>0</v>
      </c>
      <c r="L26" s="20"/>
      <c r="M26" s="20">
        <v>12685.563391496922</v>
      </c>
      <c r="N26" s="20">
        <v>53811.806608503073</v>
      </c>
      <c r="O26" s="20">
        <v>0</v>
      </c>
      <c r="P26" s="20">
        <v>0</v>
      </c>
      <c r="Q26" s="20">
        <v>0</v>
      </c>
      <c r="R26" s="20">
        <v>6.4340990710128901E-2</v>
      </c>
      <c r="S26" s="6"/>
      <c r="T26" s="56"/>
      <c r="U26" s="18"/>
    </row>
    <row r="27" spans="1:22" s="15" customFormat="1" ht="41.25" customHeight="1" x14ac:dyDescent="0.25">
      <c r="A27" s="3" t="s">
        <v>8</v>
      </c>
      <c r="B27" s="46"/>
      <c r="C27" s="24" t="s">
        <v>62</v>
      </c>
      <c r="D27" s="12"/>
      <c r="E27" s="12"/>
      <c r="F27" s="12"/>
      <c r="G27" s="12">
        <v>2019</v>
      </c>
      <c r="H27" s="57"/>
      <c r="I27" s="19">
        <f>I28</f>
        <v>66497.37</v>
      </c>
      <c r="J27" s="19">
        <f t="shared" ref="J27:R27" si="21">J28</f>
        <v>66497.37</v>
      </c>
      <c r="K27" s="19">
        <f t="shared" si="21"/>
        <v>0</v>
      </c>
      <c r="L27" s="19"/>
      <c r="M27" s="19">
        <f t="shared" si="21"/>
        <v>12685.563391496922</v>
      </c>
      <c r="N27" s="19">
        <f t="shared" si="21"/>
        <v>53811.806608503073</v>
      </c>
      <c r="O27" s="19">
        <f t="shared" si="21"/>
        <v>0</v>
      </c>
      <c r="P27" s="19">
        <f t="shared" si="21"/>
        <v>0</v>
      </c>
      <c r="Q27" s="19">
        <f t="shared" si="21"/>
        <v>0</v>
      </c>
      <c r="R27" s="19">
        <f t="shared" si="21"/>
        <v>6.4340990710128901E-2</v>
      </c>
      <c r="S27" s="12"/>
      <c r="T27" s="56"/>
      <c r="U27" s="18"/>
    </row>
    <row r="28" spans="1:22" s="15" customFormat="1" ht="51.75" customHeight="1" x14ac:dyDescent="0.25">
      <c r="A28" s="9" t="s">
        <v>3</v>
      </c>
      <c r="B28" s="46"/>
      <c r="C28" s="38" t="s">
        <v>63</v>
      </c>
      <c r="D28" s="35" t="s">
        <v>55</v>
      </c>
      <c r="E28" s="6">
        <v>1</v>
      </c>
      <c r="F28" s="6">
        <v>1</v>
      </c>
      <c r="G28" s="6">
        <v>2019</v>
      </c>
      <c r="H28" s="57"/>
      <c r="I28" s="20">
        <v>66497.37</v>
      </c>
      <c r="J28" s="20">
        <v>66497.37</v>
      </c>
      <c r="K28" s="20">
        <v>0</v>
      </c>
      <c r="L28" s="20"/>
      <c r="M28" s="20">
        <v>12685.563391496922</v>
      </c>
      <c r="N28" s="20">
        <v>53811.806608503073</v>
      </c>
      <c r="O28" s="20">
        <v>0</v>
      </c>
      <c r="P28" s="20">
        <v>0</v>
      </c>
      <c r="Q28" s="20">
        <v>0</v>
      </c>
      <c r="R28" s="20">
        <v>6.4340990710128901E-2</v>
      </c>
      <c r="S28" s="6"/>
      <c r="T28" s="56"/>
      <c r="U28" s="18"/>
    </row>
    <row r="29" spans="1:22" s="37" customFormat="1" ht="47.25" customHeight="1" x14ac:dyDescent="0.2">
      <c r="A29" s="8" t="s">
        <v>9</v>
      </c>
      <c r="B29" s="46"/>
      <c r="C29" s="24" t="s">
        <v>64</v>
      </c>
      <c r="D29" s="34"/>
      <c r="E29" s="34"/>
      <c r="F29" s="34"/>
      <c r="G29" s="34">
        <v>2019</v>
      </c>
      <c r="H29" s="57"/>
      <c r="I29" s="19">
        <f>I30</f>
        <v>73949</v>
      </c>
      <c r="J29" s="19">
        <f t="shared" ref="J29:R29" si="22">J30</f>
        <v>73949</v>
      </c>
      <c r="K29" s="19">
        <f t="shared" si="22"/>
        <v>0</v>
      </c>
      <c r="L29" s="19"/>
      <c r="M29" s="19">
        <f t="shared" si="22"/>
        <v>14107.095171400098</v>
      </c>
      <c r="N29" s="19">
        <f t="shared" si="22"/>
        <v>59841.904828599902</v>
      </c>
      <c r="O29" s="19">
        <f t="shared" si="22"/>
        <v>0</v>
      </c>
      <c r="P29" s="19">
        <f t="shared" si="22"/>
        <v>0</v>
      </c>
      <c r="Q29" s="19">
        <f t="shared" si="22"/>
        <v>0</v>
      </c>
      <c r="R29" s="19">
        <f t="shared" si="22"/>
        <v>7.1550978963879658E-2</v>
      </c>
      <c r="S29" s="34"/>
      <c r="T29" s="56"/>
      <c r="U29" s="36"/>
      <c r="V29" s="39"/>
    </row>
    <row r="30" spans="1:22" s="15" customFormat="1" ht="48.75" customHeight="1" x14ac:dyDescent="0.25">
      <c r="A30" s="21">
        <v>1</v>
      </c>
      <c r="B30" s="46"/>
      <c r="C30" s="25" t="s">
        <v>65</v>
      </c>
      <c r="D30" s="35" t="s">
        <v>55</v>
      </c>
      <c r="E30" s="6">
        <v>1</v>
      </c>
      <c r="F30" s="6">
        <v>1</v>
      </c>
      <c r="G30" s="6">
        <v>2019</v>
      </c>
      <c r="H30" s="57"/>
      <c r="I30" s="40">
        <v>73949</v>
      </c>
      <c r="J30" s="20">
        <v>73949</v>
      </c>
      <c r="K30" s="20">
        <f t="shared" ref="K30:K31" si="23">K31</f>
        <v>0</v>
      </c>
      <c r="L30" s="20"/>
      <c r="M30" s="20">
        <v>14107.095171400098</v>
      </c>
      <c r="N30" s="20">
        <v>59841.904828599902</v>
      </c>
      <c r="O30" s="20">
        <f t="shared" ref="O30:O31" si="24">O31</f>
        <v>0</v>
      </c>
      <c r="P30" s="20">
        <f t="shared" ref="P30:P31" si="25">P31</f>
        <v>0</v>
      </c>
      <c r="Q30" s="20">
        <v>0</v>
      </c>
      <c r="R30" s="20">
        <v>7.1550978963879658E-2</v>
      </c>
      <c r="S30" s="6"/>
      <c r="T30" s="56"/>
      <c r="U30" s="18"/>
    </row>
    <row r="31" spans="1:22" s="37" customFormat="1" ht="27" customHeight="1" x14ac:dyDescent="0.2">
      <c r="A31" s="8" t="s">
        <v>13</v>
      </c>
      <c r="B31" s="53"/>
      <c r="C31" s="10" t="s">
        <v>66</v>
      </c>
      <c r="D31" s="34"/>
      <c r="E31" s="34"/>
      <c r="F31" s="34"/>
      <c r="G31" s="34">
        <v>2019</v>
      </c>
      <c r="H31" s="57"/>
      <c r="I31" s="19">
        <f>I32</f>
        <v>73949</v>
      </c>
      <c r="J31" s="19">
        <f t="shared" ref="J31" si="26">J32</f>
        <v>73949</v>
      </c>
      <c r="K31" s="19">
        <f t="shared" si="23"/>
        <v>0</v>
      </c>
      <c r="L31" s="19"/>
      <c r="M31" s="19">
        <f t="shared" ref="M31" si="27">M32</f>
        <v>14107.095171400098</v>
      </c>
      <c r="N31" s="19">
        <f t="shared" ref="N31" si="28">N32</f>
        <v>59841.904828599902</v>
      </c>
      <c r="O31" s="19">
        <f t="shared" si="24"/>
        <v>0</v>
      </c>
      <c r="P31" s="19">
        <f t="shared" si="25"/>
        <v>0</v>
      </c>
      <c r="Q31" s="19">
        <f t="shared" ref="Q31" si="29">Q32</f>
        <v>0</v>
      </c>
      <c r="R31" s="19">
        <f t="shared" ref="R31" si="30">R32</f>
        <v>7.1550978963879658E-2</v>
      </c>
      <c r="S31" s="34"/>
      <c r="T31" s="55"/>
      <c r="U31" s="36"/>
    </row>
    <row r="32" spans="1:22" s="15" customFormat="1" ht="48.75" customHeight="1" x14ac:dyDescent="0.25">
      <c r="A32" s="9" t="s">
        <v>3</v>
      </c>
      <c r="B32" s="53"/>
      <c r="C32" s="7" t="s">
        <v>67</v>
      </c>
      <c r="D32" s="35" t="s">
        <v>55</v>
      </c>
      <c r="E32" s="6">
        <v>1</v>
      </c>
      <c r="F32" s="6">
        <v>1</v>
      </c>
      <c r="G32" s="6">
        <v>2019</v>
      </c>
      <c r="H32" s="57"/>
      <c r="I32" s="40">
        <v>73949</v>
      </c>
      <c r="J32" s="20">
        <v>73949</v>
      </c>
      <c r="K32" s="20">
        <f>K33</f>
        <v>0</v>
      </c>
      <c r="L32" s="20"/>
      <c r="M32" s="20">
        <v>14107.095171400098</v>
      </c>
      <c r="N32" s="20">
        <v>59841.904828599902</v>
      </c>
      <c r="O32" s="20">
        <f t="shared" ref="O32:P32" si="31">O33</f>
        <v>0</v>
      </c>
      <c r="P32" s="20">
        <f t="shared" si="31"/>
        <v>0</v>
      </c>
      <c r="Q32" s="20">
        <v>0</v>
      </c>
      <c r="R32" s="20">
        <v>7.1550978963879658E-2</v>
      </c>
      <c r="S32" s="6"/>
      <c r="T32" s="55"/>
      <c r="U32" s="18"/>
      <c r="V32" s="22"/>
    </row>
    <row r="33" spans="1:22" s="37" customFormat="1" ht="49.5" customHeight="1" x14ac:dyDescent="0.2">
      <c r="A33" s="8" t="s">
        <v>11</v>
      </c>
      <c r="B33" s="54"/>
      <c r="C33" s="10" t="s">
        <v>68</v>
      </c>
      <c r="D33" s="34"/>
      <c r="E33" s="34"/>
      <c r="F33" s="34"/>
      <c r="G33" s="34">
        <v>2019</v>
      </c>
      <c r="H33" s="57"/>
      <c r="I33" s="19">
        <f>I34</f>
        <v>916920</v>
      </c>
      <c r="J33" s="19">
        <f t="shared" ref="J33:R33" si="32">J34</f>
        <v>916920</v>
      </c>
      <c r="K33" s="19">
        <f t="shared" si="32"/>
        <v>0</v>
      </c>
      <c r="L33" s="19"/>
      <c r="M33" s="19">
        <f t="shared" si="32"/>
        <v>174918.89957349226</v>
      </c>
      <c r="N33" s="19">
        <f t="shared" si="32"/>
        <v>742001.10042650788</v>
      </c>
      <c r="O33" s="19">
        <f t="shared" si="32"/>
        <v>0</v>
      </c>
      <c r="P33" s="19">
        <f t="shared" si="32"/>
        <v>0</v>
      </c>
      <c r="Q33" s="19">
        <f t="shared" si="32"/>
        <v>0</v>
      </c>
      <c r="R33" s="19">
        <f t="shared" si="32"/>
        <v>0.88718608272675126</v>
      </c>
      <c r="S33" s="34"/>
      <c r="T33" s="55"/>
      <c r="U33" s="36"/>
      <c r="V33" s="39"/>
    </row>
    <row r="34" spans="1:22" s="37" customFormat="1" ht="52.5" customHeight="1" x14ac:dyDescent="0.2">
      <c r="A34" s="8" t="s">
        <v>10</v>
      </c>
      <c r="B34" s="50" t="s">
        <v>86</v>
      </c>
      <c r="C34" s="10" t="s">
        <v>69</v>
      </c>
      <c r="D34" s="34"/>
      <c r="E34" s="34"/>
      <c r="F34" s="34"/>
      <c r="G34" s="34">
        <v>2019</v>
      </c>
      <c r="H34" s="34"/>
      <c r="I34" s="19">
        <f>I35+I36+I37+I38+I39+I40+I41+I42+I43+I44</f>
        <v>916920</v>
      </c>
      <c r="J34" s="19">
        <f t="shared" ref="J34:R34" si="33">J35+J36+J37+J38+J39+J40+J41+J42+J43+J44</f>
        <v>916920</v>
      </c>
      <c r="K34" s="19">
        <f t="shared" si="33"/>
        <v>0</v>
      </c>
      <c r="L34" s="19"/>
      <c r="M34" s="19">
        <f t="shared" si="33"/>
        <v>174918.89957349226</v>
      </c>
      <c r="N34" s="19">
        <f t="shared" si="33"/>
        <v>742001.10042650788</v>
      </c>
      <c r="O34" s="19">
        <f t="shared" si="33"/>
        <v>0</v>
      </c>
      <c r="P34" s="19">
        <f t="shared" si="33"/>
        <v>0</v>
      </c>
      <c r="Q34" s="19">
        <f t="shared" si="33"/>
        <v>0</v>
      </c>
      <c r="R34" s="19">
        <f t="shared" si="33"/>
        <v>0.88718608272675126</v>
      </c>
      <c r="S34" s="34"/>
      <c r="T34" s="41"/>
      <c r="U34" s="36"/>
      <c r="V34" s="39"/>
    </row>
    <row r="35" spans="1:22" s="15" customFormat="1" ht="83.25" customHeight="1" x14ac:dyDescent="0.25">
      <c r="A35" s="32" t="s">
        <v>4</v>
      </c>
      <c r="B35" s="46"/>
      <c r="C35" s="7" t="s">
        <v>70</v>
      </c>
      <c r="D35" s="35" t="s">
        <v>55</v>
      </c>
      <c r="E35" s="6">
        <v>1</v>
      </c>
      <c r="F35" s="6">
        <v>1</v>
      </c>
      <c r="G35" s="6">
        <v>2019</v>
      </c>
      <c r="H35" s="34"/>
      <c r="I35" s="20">
        <v>121860</v>
      </c>
      <c r="J35" s="20">
        <v>121860</v>
      </c>
      <c r="K35" s="20"/>
      <c r="L35" s="20"/>
      <c r="M35" s="20">
        <v>23246.975856155135</v>
      </c>
      <c r="N35" s="20">
        <v>98613.024143844872</v>
      </c>
      <c r="O35" s="20"/>
      <c r="P35" s="20"/>
      <c r="Q35" s="20">
        <v>0</v>
      </c>
      <c r="R35" s="20">
        <v>0.11790831920023767</v>
      </c>
      <c r="S35" s="6"/>
      <c r="T35" s="48" t="s">
        <v>88</v>
      </c>
      <c r="U35" s="18"/>
      <c r="V35" s="22"/>
    </row>
    <row r="36" spans="1:22" s="15" customFormat="1" ht="87.75" customHeight="1" x14ac:dyDescent="0.25">
      <c r="A36" s="32" t="s">
        <v>14</v>
      </c>
      <c r="B36" s="46"/>
      <c r="C36" s="7" t="s">
        <v>71</v>
      </c>
      <c r="D36" s="35" t="s">
        <v>55</v>
      </c>
      <c r="E36" s="6">
        <v>1</v>
      </c>
      <c r="F36" s="6">
        <v>1</v>
      </c>
      <c r="G36" s="6">
        <v>2019</v>
      </c>
      <c r="H36" s="34"/>
      <c r="I36" s="20">
        <v>121860</v>
      </c>
      <c r="J36" s="20">
        <v>121860</v>
      </c>
      <c r="K36" s="20"/>
      <c r="L36" s="20"/>
      <c r="M36" s="20">
        <v>23246.975856155135</v>
      </c>
      <c r="N36" s="20">
        <v>98613.024143844872</v>
      </c>
      <c r="O36" s="20"/>
      <c r="P36" s="20"/>
      <c r="Q36" s="20">
        <v>0</v>
      </c>
      <c r="R36" s="20">
        <v>0.11790831920023767</v>
      </c>
      <c r="S36" s="6"/>
      <c r="T36" s="49"/>
      <c r="U36" s="18"/>
      <c r="V36" s="22"/>
    </row>
    <row r="37" spans="1:22" s="15" customFormat="1" ht="64.5" customHeight="1" x14ac:dyDescent="0.25">
      <c r="A37" s="32" t="s">
        <v>15</v>
      </c>
      <c r="B37" s="45"/>
      <c r="C37" s="7" t="s">
        <v>72</v>
      </c>
      <c r="D37" s="35" t="s">
        <v>55</v>
      </c>
      <c r="E37" s="6">
        <v>1</v>
      </c>
      <c r="F37" s="6">
        <v>1</v>
      </c>
      <c r="G37" s="6">
        <v>2019</v>
      </c>
      <c r="H37" s="34"/>
      <c r="I37" s="20">
        <v>121860</v>
      </c>
      <c r="J37" s="20">
        <v>121860</v>
      </c>
      <c r="K37" s="20"/>
      <c r="L37" s="20"/>
      <c r="M37" s="20">
        <v>23246.975856155135</v>
      </c>
      <c r="N37" s="20">
        <v>98613.024143844872</v>
      </c>
      <c r="O37" s="20"/>
      <c r="P37" s="20"/>
      <c r="Q37" s="20">
        <v>0</v>
      </c>
      <c r="R37" s="20">
        <v>0.11790831920023767</v>
      </c>
      <c r="S37" s="6"/>
      <c r="T37" s="49"/>
      <c r="U37" s="18"/>
      <c r="V37" s="22"/>
    </row>
    <row r="38" spans="1:22" s="15" customFormat="1" ht="57.75" customHeight="1" x14ac:dyDescent="0.25">
      <c r="A38" s="32" t="s">
        <v>16</v>
      </c>
      <c r="B38" s="46" t="s">
        <v>85</v>
      </c>
      <c r="C38" s="7" t="s">
        <v>73</v>
      </c>
      <c r="D38" s="35" t="s">
        <v>55</v>
      </c>
      <c r="E38" s="6">
        <v>1</v>
      </c>
      <c r="F38" s="6">
        <v>1</v>
      </c>
      <c r="G38" s="6">
        <v>2019</v>
      </c>
      <c r="H38" s="34"/>
      <c r="I38" s="20">
        <v>121860</v>
      </c>
      <c r="J38" s="20">
        <v>121860</v>
      </c>
      <c r="K38" s="20"/>
      <c r="L38" s="20"/>
      <c r="M38" s="20">
        <v>23246.975856155135</v>
      </c>
      <c r="N38" s="20">
        <v>98613.024143844872</v>
      </c>
      <c r="O38" s="20"/>
      <c r="P38" s="20"/>
      <c r="Q38" s="20">
        <v>0</v>
      </c>
      <c r="R38" s="20">
        <v>0.11790831920023767</v>
      </c>
      <c r="S38" s="6"/>
      <c r="T38" s="49"/>
      <c r="U38" s="18"/>
      <c r="V38" s="22"/>
    </row>
    <row r="39" spans="1:22" s="15" customFormat="1" ht="71.25" customHeight="1" x14ac:dyDescent="0.25">
      <c r="A39" s="32" t="s">
        <v>17</v>
      </c>
      <c r="B39" s="46"/>
      <c r="C39" s="7" t="s">
        <v>74</v>
      </c>
      <c r="D39" s="35" t="s">
        <v>55</v>
      </c>
      <c r="E39" s="6">
        <v>1</v>
      </c>
      <c r="F39" s="6">
        <v>1</v>
      </c>
      <c r="G39" s="6">
        <v>2019</v>
      </c>
      <c r="H39" s="34"/>
      <c r="I39" s="20">
        <v>121860</v>
      </c>
      <c r="J39" s="20">
        <v>121860</v>
      </c>
      <c r="K39" s="20"/>
      <c r="L39" s="20"/>
      <c r="M39" s="20">
        <v>23246.975856155135</v>
      </c>
      <c r="N39" s="20">
        <v>98613.024143844872</v>
      </c>
      <c r="O39" s="20"/>
      <c r="P39" s="20"/>
      <c r="Q39" s="20">
        <v>0</v>
      </c>
      <c r="R39" s="20">
        <v>0.11790831920023767</v>
      </c>
      <c r="S39" s="6"/>
      <c r="T39" s="49"/>
      <c r="U39" s="18"/>
      <c r="V39" s="22"/>
    </row>
    <row r="40" spans="1:22" s="15" customFormat="1" ht="87.75" customHeight="1" x14ac:dyDescent="0.25">
      <c r="A40" s="32" t="s">
        <v>18</v>
      </c>
      <c r="B40" s="46"/>
      <c r="C40" s="7" t="s">
        <v>75</v>
      </c>
      <c r="D40" s="35" t="s">
        <v>55</v>
      </c>
      <c r="E40" s="6">
        <v>1</v>
      </c>
      <c r="F40" s="6">
        <v>1</v>
      </c>
      <c r="G40" s="6">
        <v>2019</v>
      </c>
      <c r="H40" s="34"/>
      <c r="I40" s="20">
        <v>61524</v>
      </c>
      <c r="J40" s="20">
        <v>61524</v>
      </c>
      <c r="K40" s="20"/>
      <c r="L40" s="20"/>
      <c r="M40" s="20">
        <v>11736.804058543315</v>
      </c>
      <c r="N40" s="20">
        <v>49787.195941456681</v>
      </c>
      <c r="O40" s="20"/>
      <c r="P40" s="20"/>
      <c r="Q40" s="20">
        <v>0</v>
      </c>
      <c r="R40" s="20">
        <v>5.9528897345112602E-2</v>
      </c>
      <c r="S40" s="6"/>
      <c r="T40" s="49"/>
      <c r="U40" s="18"/>
      <c r="V40" s="22"/>
    </row>
    <row r="41" spans="1:22" s="15" customFormat="1" ht="118.5" customHeight="1" x14ac:dyDescent="0.25">
      <c r="A41" s="32" t="s">
        <v>19</v>
      </c>
      <c r="B41" s="46"/>
      <c r="C41" s="7" t="s">
        <v>76</v>
      </c>
      <c r="D41" s="35" t="s">
        <v>55</v>
      </c>
      <c r="E41" s="6">
        <v>1</v>
      </c>
      <c r="F41" s="6">
        <v>1</v>
      </c>
      <c r="G41" s="6">
        <v>2019</v>
      </c>
      <c r="H41" s="34"/>
      <c r="I41" s="20">
        <v>61524</v>
      </c>
      <c r="J41" s="20">
        <v>61524</v>
      </c>
      <c r="K41" s="20"/>
      <c r="L41" s="20"/>
      <c r="M41" s="20">
        <v>11736.804058543315</v>
      </c>
      <c r="N41" s="20">
        <v>49787.195941456681</v>
      </c>
      <c r="O41" s="20"/>
      <c r="P41" s="20"/>
      <c r="Q41" s="20">
        <v>0</v>
      </c>
      <c r="R41" s="20">
        <v>5.9528897345112602E-2</v>
      </c>
      <c r="S41" s="6"/>
      <c r="T41" s="49"/>
      <c r="U41" s="18"/>
      <c r="V41" s="22"/>
    </row>
    <row r="42" spans="1:22" s="15" customFormat="1" ht="99.75" customHeight="1" x14ac:dyDescent="0.25">
      <c r="A42" s="32" t="s">
        <v>20</v>
      </c>
      <c r="B42" s="45"/>
      <c r="C42" s="7" t="s">
        <v>77</v>
      </c>
      <c r="D42" s="35" t="s">
        <v>55</v>
      </c>
      <c r="E42" s="6">
        <v>1</v>
      </c>
      <c r="F42" s="6">
        <v>1</v>
      </c>
      <c r="G42" s="6">
        <v>2019</v>
      </c>
      <c r="H42" s="34"/>
      <c r="I42" s="20">
        <v>61524</v>
      </c>
      <c r="J42" s="20">
        <v>61524</v>
      </c>
      <c r="K42" s="20"/>
      <c r="L42" s="20"/>
      <c r="M42" s="20">
        <v>11736.804058543315</v>
      </c>
      <c r="N42" s="20">
        <v>49787.195941456681</v>
      </c>
      <c r="O42" s="20"/>
      <c r="P42" s="20"/>
      <c r="Q42" s="20">
        <v>0</v>
      </c>
      <c r="R42" s="20">
        <v>5.9528897345112602E-2</v>
      </c>
      <c r="S42" s="6"/>
      <c r="T42" s="49"/>
      <c r="U42" s="18"/>
      <c r="V42" s="22"/>
    </row>
    <row r="43" spans="1:22" s="15" customFormat="1" ht="81.75" customHeight="1" x14ac:dyDescent="0.25">
      <c r="A43" s="32" t="s">
        <v>21</v>
      </c>
      <c r="B43" s="46" t="s">
        <v>85</v>
      </c>
      <c r="C43" s="7" t="s">
        <v>78</v>
      </c>
      <c r="D43" s="35" t="s">
        <v>55</v>
      </c>
      <c r="E43" s="6">
        <v>1</v>
      </c>
      <c r="F43" s="6">
        <v>1</v>
      </c>
      <c r="G43" s="6">
        <v>2019</v>
      </c>
      <c r="H43" s="34"/>
      <c r="I43" s="20">
        <v>61524</v>
      </c>
      <c r="J43" s="20">
        <v>61524</v>
      </c>
      <c r="K43" s="20"/>
      <c r="L43" s="20"/>
      <c r="M43" s="20">
        <v>11736.804058543315</v>
      </c>
      <c r="N43" s="20">
        <v>49787.195941456681</v>
      </c>
      <c r="O43" s="20"/>
      <c r="P43" s="20"/>
      <c r="Q43" s="20">
        <v>0</v>
      </c>
      <c r="R43" s="20">
        <v>5.9528897345112602E-2</v>
      </c>
      <c r="S43" s="6"/>
      <c r="T43" s="58"/>
      <c r="U43" s="18"/>
      <c r="V43" s="22"/>
    </row>
    <row r="44" spans="1:22" s="15" customFormat="1" ht="126" customHeight="1" x14ac:dyDescent="0.25">
      <c r="A44" s="32" t="s">
        <v>22</v>
      </c>
      <c r="B44" s="46"/>
      <c r="C44" s="7" t="s">
        <v>79</v>
      </c>
      <c r="D44" s="35" t="s">
        <v>55</v>
      </c>
      <c r="E44" s="6">
        <v>1</v>
      </c>
      <c r="F44" s="6">
        <v>1</v>
      </c>
      <c r="G44" s="6">
        <v>2019</v>
      </c>
      <c r="H44" s="34"/>
      <c r="I44" s="20">
        <v>61524</v>
      </c>
      <c r="J44" s="20">
        <v>61524</v>
      </c>
      <c r="K44" s="20"/>
      <c r="L44" s="20"/>
      <c r="M44" s="20">
        <v>11736.804058543315</v>
      </c>
      <c r="N44" s="20">
        <v>49787.195941456681</v>
      </c>
      <c r="O44" s="20"/>
      <c r="P44" s="20"/>
      <c r="Q44" s="20">
        <v>0</v>
      </c>
      <c r="R44" s="20">
        <v>5.9528897345112602E-2</v>
      </c>
      <c r="S44" s="6"/>
      <c r="T44" s="33"/>
      <c r="U44" s="18"/>
      <c r="V44" s="22"/>
    </row>
    <row r="45" spans="1:22" s="37" customFormat="1" ht="57.75" customHeight="1" x14ac:dyDescent="0.2">
      <c r="A45" s="8" t="s">
        <v>23</v>
      </c>
      <c r="B45" s="46"/>
      <c r="C45" s="10" t="s">
        <v>80</v>
      </c>
      <c r="D45" s="34"/>
      <c r="E45" s="34"/>
      <c r="F45" s="34"/>
      <c r="G45" s="6">
        <v>2019</v>
      </c>
      <c r="H45" s="34"/>
      <c r="I45" s="19">
        <f>I46+I47+I48+I49</f>
        <v>447388.69</v>
      </c>
      <c r="J45" s="19">
        <f t="shared" ref="J45:R45" si="34">J46+J47+J48+J49</f>
        <v>447388.69</v>
      </c>
      <c r="K45" s="19">
        <f t="shared" si="34"/>
        <v>0</v>
      </c>
      <c r="L45" s="19"/>
      <c r="M45" s="19">
        <f t="shared" si="34"/>
        <v>85347.402572145409</v>
      </c>
      <c r="N45" s="19">
        <f t="shared" si="34"/>
        <v>362041.28600000002</v>
      </c>
      <c r="O45" s="19">
        <f t="shared" si="34"/>
        <v>0</v>
      </c>
      <c r="P45" s="19">
        <f t="shared" si="34"/>
        <v>0</v>
      </c>
      <c r="Q45" s="19">
        <f t="shared" si="34"/>
        <v>0</v>
      </c>
      <c r="R45" s="19">
        <f t="shared" si="34"/>
        <v>0.43288075223285882</v>
      </c>
      <c r="S45" s="34"/>
      <c r="T45" s="41"/>
      <c r="U45" s="36"/>
      <c r="V45" s="39"/>
    </row>
    <row r="46" spans="1:22" s="15" customFormat="1" ht="78.75" customHeight="1" x14ac:dyDescent="0.25">
      <c r="A46" s="32"/>
      <c r="B46" s="46"/>
      <c r="C46" s="7" t="s">
        <v>81</v>
      </c>
      <c r="D46" s="35" t="s">
        <v>55</v>
      </c>
      <c r="E46" s="6">
        <v>1</v>
      </c>
      <c r="F46" s="6">
        <v>1</v>
      </c>
      <c r="G46" s="6">
        <v>2019</v>
      </c>
      <c r="H46" s="34"/>
      <c r="I46" s="20">
        <v>131760.09</v>
      </c>
      <c r="J46" s="20">
        <v>131760.09</v>
      </c>
      <c r="K46" s="20"/>
      <c r="L46" s="20"/>
      <c r="M46" s="20">
        <v>25135.599999999999</v>
      </c>
      <c r="N46" s="20">
        <v>106624.49400000001</v>
      </c>
      <c r="O46" s="20"/>
      <c r="P46" s="20"/>
      <c r="Q46" s="20">
        <v>0</v>
      </c>
      <c r="R46" s="20">
        <v>0.12748736869827706</v>
      </c>
      <c r="S46" s="6"/>
      <c r="T46" s="59" t="s">
        <v>87</v>
      </c>
      <c r="U46" s="18"/>
      <c r="V46" s="22"/>
    </row>
    <row r="47" spans="1:22" s="15" customFormat="1" ht="81.75" customHeight="1" x14ac:dyDescent="0.25">
      <c r="A47" s="32"/>
      <c r="B47" s="46"/>
      <c r="C47" s="7" t="s">
        <v>82</v>
      </c>
      <c r="D47" s="35" t="s">
        <v>55</v>
      </c>
      <c r="E47" s="6">
        <v>1</v>
      </c>
      <c r="F47" s="6">
        <v>1</v>
      </c>
      <c r="G47" s="6">
        <v>2019</v>
      </c>
      <c r="H47" s="34"/>
      <c r="I47" s="20">
        <v>113021.75</v>
      </c>
      <c r="J47" s="20">
        <v>113021.75</v>
      </c>
      <c r="K47" s="20"/>
      <c r="L47" s="20"/>
      <c r="M47" s="20">
        <v>21560.92</v>
      </c>
      <c r="N47" s="20">
        <v>91460.831000000006</v>
      </c>
      <c r="O47" s="20"/>
      <c r="P47" s="20"/>
      <c r="Q47" s="20">
        <v>0</v>
      </c>
      <c r="R47" s="20">
        <v>0.10935667631355211</v>
      </c>
      <c r="S47" s="6"/>
      <c r="T47" s="60"/>
      <c r="U47" s="18"/>
      <c r="V47" s="22"/>
    </row>
    <row r="48" spans="1:22" s="15" customFormat="1" ht="81.75" customHeight="1" x14ac:dyDescent="0.25">
      <c r="A48" s="32"/>
      <c r="B48" s="46"/>
      <c r="C48" s="7" t="s">
        <v>83</v>
      </c>
      <c r="D48" s="35" t="s">
        <v>55</v>
      </c>
      <c r="E48" s="6">
        <v>1</v>
      </c>
      <c r="F48" s="6">
        <v>1</v>
      </c>
      <c r="G48" s="6">
        <v>2019</v>
      </c>
      <c r="H48" s="34"/>
      <c r="I48" s="20">
        <v>111766.48</v>
      </c>
      <c r="J48" s="20">
        <v>111766.48</v>
      </c>
      <c r="K48" s="20"/>
      <c r="L48" s="20"/>
      <c r="M48" s="20">
        <v>21321.456278413305</v>
      </c>
      <c r="N48" s="20">
        <v>90445.02</v>
      </c>
      <c r="O48" s="20"/>
      <c r="P48" s="20"/>
      <c r="Q48" s="20">
        <v>0</v>
      </c>
      <c r="R48" s="20">
        <v>0.10814211225773</v>
      </c>
      <c r="S48" s="6"/>
      <c r="T48" s="60"/>
      <c r="U48" s="18"/>
      <c r="V48" s="22"/>
    </row>
    <row r="49" spans="1:22" s="15" customFormat="1" ht="85.5" customHeight="1" x14ac:dyDescent="0.25">
      <c r="A49" s="32"/>
      <c r="B49" s="47"/>
      <c r="C49" s="7" t="s">
        <v>84</v>
      </c>
      <c r="D49" s="35" t="s">
        <v>55</v>
      </c>
      <c r="E49" s="6">
        <v>1</v>
      </c>
      <c r="F49" s="6">
        <v>1</v>
      </c>
      <c r="G49" s="6">
        <v>2019</v>
      </c>
      <c r="H49" s="34"/>
      <c r="I49" s="20">
        <v>90840.37</v>
      </c>
      <c r="J49" s="20">
        <v>90840.37</v>
      </c>
      <c r="K49" s="20"/>
      <c r="L49" s="20"/>
      <c r="M49" s="20">
        <v>17329.4262937321</v>
      </c>
      <c r="N49" s="20">
        <v>73510.941000000006</v>
      </c>
      <c r="O49" s="20"/>
      <c r="P49" s="20"/>
      <c r="Q49" s="20">
        <v>0</v>
      </c>
      <c r="R49" s="20">
        <v>8.7894594963299641E-2</v>
      </c>
      <c r="S49" s="6"/>
      <c r="T49" s="61"/>
      <c r="U49" s="18"/>
      <c r="V49" s="22"/>
    </row>
    <row r="50" spans="1:22" ht="22.5" customHeight="1" x14ac:dyDescent="0.25"/>
  </sheetData>
  <mergeCells count="37"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C13:C15"/>
    <mergeCell ref="K13:K15"/>
    <mergeCell ref="D13:D15"/>
    <mergeCell ref="E13:F14"/>
    <mergeCell ref="G13:G15"/>
    <mergeCell ref="I13:I15"/>
    <mergeCell ref="J13:J15"/>
    <mergeCell ref="M13:N13"/>
    <mergeCell ref="O13:O15"/>
    <mergeCell ref="P13:P15"/>
    <mergeCell ref="T12:T15"/>
    <mergeCell ref="M12:P12"/>
    <mergeCell ref="B43:B49"/>
    <mergeCell ref="T18:T22"/>
    <mergeCell ref="B38:B41"/>
    <mergeCell ref="B19:B24"/>
    <mergeCell ref="B25:B33"/>
    <mergeCell ref="T31:T33"/>
    <mergeCell ref="T25:T30"/>
    <mergeCell ref="B34:B36"/>
    <mergeCell ref="H20:H33"/>
    <mergeCell ref="T35:T43"/>
    <mergeCell ref="T46:T49"/>
  </mergeCells>
  <pageMargins left="0.23622047244094491" right="0.1574803149606299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2020-01-05T08:12:04Z</cp:lastPrinted>
  <dcterms:created xsi:type="dcterms:W3CDTF">2017-01-04T03:29:18Z</dcterms:created>
  <dcterms:modified xsi:type="dcterms:W3CDTF">2020-01-17T06:09:41Z</dcterms:modified>
</cp:coreProperties>
</file>